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stanemiklavec\Google Drive\MSii d.o.o\Projekti\06_Javni zavod Ljubljanski grad\Streha Trakt M\4. PROJEKTNA DOKUMENTACIJA\"/>
    </mc:Choice>
  </mc:AlternateContent>
  <xr:revisionPtr revIDLastSave="0" documentId="13_ncr:1_{DD6EFE3B-C249-40B2-9856-7AA92037433B}" xr6:coauthVersionLast="47" xr6:coauthVersionMax="47" xr10:uidLastSave="{00000000-0000-0000-0000-000000000000}"/>
  <bookViews>
    <workbookView xWindow="-120" yWindow="-120" windowWidth="29040" windowHeight="15840" tabRatio="809" activeTab="2" xr2:uid="{00000000-000D-0000-FFFF-FFFF00000000}"/>
  </bookViews>
  <sheets>
    <sheet name="Naslovna stran" sheetId="5" r:id="rId1"/>
    <sheet name="Splošne opombe" sheetId="4" r:id="rId2"/>
    <sheet name="Popis GOI del" sheetId="3" r:id="rId3"/>
  </sheets>
  <definedNames>
    <definedName name="su_montdela">#REF!</definedName>
    <definedName name="SU_NABAVAMAT">#REF!</definedName>
    <definedName name="SU_ZEMDELA">#REF!</definedName>
    <definedName name="_xlnm.Print_Titles" localSheetId="2">'Popis GOI del'!$56:$57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7" i="3" l="1"/>
  <c r="F218" i="3"/>
  <c r="F216" i="3"/>
  <c r="F214" i="3"/>
  <c r="F239" i="3"/>
  <c r="F138" i="3"/>
  <c r="F134" i="3"/>
  <c r="F132" i="3"/>
  <c r="F136" i="3"/>
  <c r="F130" i="3"/>
  <c r="F364" i="3"/>
  <c r="F323" i="3"/>
  <c r="F362" i="3"/>
  <c r="F360" i="3"/>
  <c r="F358" i="3"/>
  <c r="F351" i="3"/>
  <c r="F349" i="3"/>
  <c r="F347" i="3"/>
  <c r="F345" i="3"/>
  <c r="F343" i="3"/>
  <c r="F342" i="3"/>
  <c r="F339" i="3"/>
  <c r="F338" i="3"/>
  <c r="F335" i="3"/>
  <c r="F333" i="3"/>
  <c r="F331" i="3"/>
  <c r="F330" i="3"/>
  <c r="F327" i="3"/>
  <c r="F325" i="3"/>
  <c r="F321" i="3"/>
  <c r="F320" i="3"/>
  <c r="F317" i="3"/>
  <c r="F314" i="3"/>
  <c r="F312" i="3"/>
  <c r="F310" i="3"/>
  <c r="F308" i="3"/>
  <c r="F306" i="3"/>
  <c r="F303" i="3"/>
  <c r="F45" i="3"/>
  <c r="F41" i="3"/>
  <c r="F368" i="3" l="1"/>
  <c r="F33" i="3" l="1"/>
  <c r="F237" i="3"/>
  <c r="F235" i="3"/>
  <c r="A55" i="3"/>
  <c r="F66" i="3"/>
  <c r="F68" i="3"/>
  <c r="F70" i="3"/>
  <c r="F72" i="3"/>
  <c r="F74" i="3"/>
  <c r="F89" i="3"/>
  <c r="D91" i="3"/>
  <c r="F91" i="3" s="1"/>
  <c r="F93" i="3"/>
  <c r="F95" i="3"/>
  <c r="F97" i="3"/>
  <c r="F99" i="3"/>
  <c r="F101" i="3"/>
  <c r="F103" i="3"/>
  <c r="F120" i="3"/>
  <c r="F122" i="3"/>
  <c r="F124" i="3"/>
  <c r="F126" i="3"/>
  <c r="F128" i="3"/>
  <c r="F140" i="3"/>
  <c r="F159" i="3"/>
  <c r="D161" i="3"/>
  <c r="F161" i="3" s="1"/>
  <c r="D163" i="3"/>
  <c r="F163" i="3" s="1"/>
  <c r="F165" i="3"/>
  <c r="D167" i="3"/>
  <c r="F167" i="3" s="1"/>
  <c r="F169" i="3"/>
  <c r="F171" i="3"/>
  <c r="F173" i="3"/>
  <c r="F175" i="3"/>
  <c r="F177" i="3"/>
  <c r="F179" i="3"/>
  <c r="F181" i="3"/>
  <c r="F183" i="3"/>
  <c r="F185" i="3"/>
  <c r="F187" i="3"/>
  <c r="F189" i="3"/>
  <c r="F204" i="3"/>
  <c r="F206" i="3"/>
  <c r="D208" i="3"/>
  <c r="F208" i="3" s="1"/>
  <c r="F210" i="3"/>
  <c r="F212" i="3"/>
  <c r="F231" i="3"/>
  <c r="F233" i="3"/>
  <c r="F255" i="3"/>
  <c r="F258" i="3" s="1"/>
  <c r="F220" i="3" l="1"/>
  <c r="F21" i="3" s="1"/>
  <c r="F23" i="3"/>
  <c r="F245" i="3"/>
  <c r="F22" i="3" s="1"/>
  <c r="F106" i="3"/>
  <c r="F13" i="3" s="1"/>
  <c r="F142" i="3"/>
  <c r="F77" i="3"/>
  <c r="F12" i="3" s="1"/>
  <c r="F192" i="3"/>
  <c r="F37" i="3" l="1"/>
  <c r="F20" i="3"/>
  <c r="F14" i="3"/>
  <c r="F16" i="3" s="1"/>
  <c r="F25" i="3" l="1"/>
  <c r="F48" i="3" l="1"/>
  <c r="F49" i="3" s="1"/>
  <c r="F50" i="3" s="1"/>
</calcChain>
</file>

<file path=xl/sharedStrings.xml><?xml version="1.0" encoding="utf-8"?>
<sst xmlns="http://schemas.openxmlformats.org/spreadsheetml/2006/main" count="670" uniqueCount="477">
  <si>
    <r>
      <t>m</t>
    </r>
    <r>
      <rPr>
        <vertAlign val="superscript"/>
        <sz val="10"/>
        <rFont val="Arial"/>
        <family val="2"/>
        <charset val="238"/>
      </rPr>
      <t>2</t>
    </r>
  </si>
  <si>
    <t>kos</t>
  </si>
  <si>
    <t>B.2.</t>
  </si>
  <si>
    <t>GRADBENA DELA:</t>
  </si>
  <si>
    <t>OBRTNIŠKA DELA:</t>
  </si>
  <si>
    <t>1.</t>
  </si>
  <si>
    <t>2.</t>
  </si>
  <si>
    <t>4.</t>
  </si>
  <si>
    <t>5.</t>
  </si>
  <si>
    <t>Splošna določila:</t>
  </si>
  <si>
    <t>Za vse nejasnosti ali variantne rešitve se je obvezno posvetovati s projektantom.</t>
  </si>
  <si>
    <t>z.št.</t>
  </si>
  <si>
    <t>GRADBENA DELA  - skupaj:</t>
  </si>
  <si>
    <t>OBRTNIŠKA DELA - skupaj:</t>
  </si>
  <si>
    <t>Standardi za zidarska dela vsebujejo poleg izdelave opisane v posamezni postavki, še vsa potrebna pomožna dela in sicer:
a./dela in ukrepe po določilih veljavnih predpisov varstva pri delu;
b./ vse potrebne izmere na objektu, prevoze in prenose matraiala;
c./ postavitev, premeščanje in odstranitev premičnih odrov višine do 2,00 m;
d./ prenos in obeleževanje višinskih točk na objektu;
e./ čiščenje prostorov, izdelkov ter prenos in odvoz smeti</t>
  </si>
  <si>
    <t>B.1.</t>
  </si>
  <si>
    <t>B.3.</t>
  </si>
  <si>
    <t>B.4.</t>
  </si>
  <si>
    <t>A.1.</t>
  </si>
  <si>
    <t xml:space="preserve">OBRTNIŠKA  DELA  </t>
  </si>
  <si>
    <t xml:space="preserve">GRADBENA DELA </t>
  </si>
  <si>
    <t>Skupaj zidarska dela:</t>
  </si>
  <si>
    <t>kpl</t>
  </si>
  <si>
    <t>Zidarska pomoč obrtnikom in instalaterjem. Dejanski obračun se izvede na osnovi dejansko ugotovljenih količin z vpisom v gradbeno knjigo - ocena.</t>
  </si>
  <si>
    <t>ur</t>
  </si>
  <si>
    <t>SKUPAJ Z DDV:</t>
  </si>
  <si>
    <t>a.1.1.</t>
  </si>
  <si>
    <t>A.2.</t>
  </si>
  <si>
    <t>a.1.2.</t>
  </si>
  <si>
    <t>A.3.</t>
  </si>
  <si>
    <t>PRIPRAVLJALNA DELA:</t>
  </si>
  <si>
    <t>Skupaj pripravljalna dela:</t>
  </si>
  <si>
    <t>SUHOMONTAŽNA DELA</t>
  </si>
  <si>
    <t>SUHOMONTAŽNA DELA:</t>
  </si>
  <si>
    <t>a.2.7.</t>
  </si>
  <si>
    <t>a.3.2.</t>
  </si>
  <si>
    <t>b.2.1.</t>
  </si>
  <si>
    <t>b.2.2.</t>
  </si>
  <si>
    <t>b.4.1.</t>
  </si>
  <si>
    <t>Pri odvozu iz gradbišča upoštevati tudi plačilo vseh komunalnih taks in drugih stroškov z deponiranjem. Nadzoru oz. investitorju je obvezno predati potrdila o plačilu taks in evidenčne liste odpeljanih odpadkov skladno z Uredbo o odpadkih</t>
  </si>
  <si>
    <t>3.</t>
  </si>
  <si>
    <t>SLIKOPLESKARSKA DELA:</t>
  </si>
  <si>
    <t>b.2.3.</t>
  </si>
  <si>
    <t>b.2.4.</t>
  </si>
  <si>
    <t>Ponudnik - izvajalec del mora  v ponudbi in pri izvajanju del upoštevati splošna določila veljavna v RS.</t>
  </si>
  <si>
    <t>Elemente popisa (opisi, formule, količine, specifikacije, itd.) ni dovoljeno spreminjati brez soglasja naročnika. Nedovoljene spremembe ponudbenega popisa niso veljavne. Šteje se, da popis in ponudba veljata v originalni, s strani naročnika predani obliki. V primeru ugotovitve napake v popisu (npr. napaka v formuli) je ponudnik dolžan o tem pravočasno obvesti naročnika, ki poskrbi za popravek razpisne dokumentacije.</t>
  </si>
  <si>
    <t>6.</t>
  </si>
  <si>
    <t>7.</t>
  </si>
  <si>
    <t xml:space="preserve">Vse potrebne zaščite delovne sile, strojev in neposredne okolice ter obstoječih objektov v času izvajanja rušitvenih del; še posebej pa mirujoči in tekoči promet pešcev in vozil. </t>
  </si>
  <si>
    <t>Z ruševinami, ki nastanejo pri rušitvi predmetnega objekta se ravna v skladu  s Pravilnikom o ravnanju z odpadki (Ur. l. RS št. 84/98). Pred odvozom v stalne deponije se ruševine sortirajo v skladu s klasifikacijami istega Pravilnika in Elaborata/Načrta gospodarjenja z gradbenimi odpadki.</t>
  </si>
  <si>
    <t xml:space="preserve">Količine posameznih postavk so prikazane v raščenem ali vgrajenem stanju. Posamezni koeficienti razrahljivosti morajo biti upoštevani v ceni za E.M. </t>
  </si>
  <si>
    <t>SPLOŠNE OPOMBE K POPISU</t>
  </si>
  <si>
    <t>Splošne opombe veljajo skupno za vse vrste del! Upoštevati pri izdelavi ponudbe in kasneje pri samem izvajanju del - veljajo kot sestavni del postavk.</t>
  </si>
  <si>
    <t>Poleg tukaj navedenih opomb je potrebno v ceni in pri izvedbi upoštevati tudi opombe navedene pri posameznih vrstah del.</t>
  </si>
  <si>
    <t>V vsaki ceni in za komplet je zajeti vse za gotove montirane in finalno obdelane izdelke - objekt kot celoto v skladu s projektom, brez dodatnih del, z izdelavo vse montažne in delavniške tehnične dokumentacije, detajlov izvedbe, katerih potrditev je zagotoviti s strani projektanta. V ceni vseh postavk je zajeti še vse ostalo iz razpisnih pogojev, kar s tem popisom ni zajeto.</t>
  </si>
  <si>
    <t>Vse izmere je potrebno preveriti po posameznih  projektih in na terenu, v primeru nejasnosti se posvetovati s projektantom in nadzorom.</t>
  </si>
  <si>
    <t>8.</t>
  </si>
  <si>
    <t>Ponudnik-izvajalec mora upoštevati stroške za pridobivanje vseh potrebnih soglasij in mnenj, vse meritve kvalitete in projektiranih parametrov vgrajenih materialov in naprav, vsa atestna dokumentacija, garancije in potrdila o vgrajenih materialih. Ponudnik-izvajalec pripravi komplet dokumentacijo za pridobivanje uporabnega dovoljenja, dokazilo o zanesljivosti objekta, geodetski posnetek, navodila za uporabo in vzdrževanje,  predati podloge-načrte vseh vnesenih sprememb med gradnjo.</t>
  </si>
  <si>
    <t>9.</t>
  </si>
  <si>
    <t xml:space="preserve">V sledečem popisu morajo biti v vseh cenah vkalkulirane in upoštevane sledeče pripombe: </t>
  </si>
  <si>
    <t xml:space="preserve"> - Vsi potrebni varnostni ukrepi in zaščite v smislu Zakona o varnosti in zdravja pri delu ter Pravilnika o listinah za sredstva pri delu, ki veljajo pri izvajanju navedenih del. </t>
  </si>
  <si>
    <t xml:space="preserve"> - Vsi notranji in zunanji vertikalni in horizontalni transporti do začasnih in stalnih deponij ter vsa pripravljalna, pomožna in zaključna dela pri posameznih postavkah (tudi, če to ni posebej navedeno v posameznih postavkah). Odpadni material se deponira na deponije, katere morajo imeti upravna dovoljenja za deponiranje posameznih vrst materiala. Ponudnik izbere lokacije posameznih deponij v skladu s tem popisom in v cenah za E.M. upošteva vse stroške deponiranja in transporta.</t>
  </si>
  <si>
    <t xml:space="preserve"> - Vgrajeni material mora ustrezati veljavnim normativom in predpisanim standardom, ter ustrezati kvaliteti določeni z veljavno zakonodajo ter projektom. Ponudnik to dokaže s predložitvijo izjav o skladnosti in ustreznih certifikatov pred vgrajevanjem, pridobitev teh listin mora biti vkalkulirana v cenah po enoti.  Projektna dokumentacija v celoti je sestavni del tega popisa.</t>
  </si>
  <si>
    <t xml:space="preserve"> - V času izdelave objekta morajo biti vsi vgrajeni materiali kot tudi začasno deponiran material na delovišču in skladiščih zaščiteni pred fizičnimi poškodbami, dežjem, mrazom in hudim vetrom ter ostalimi škodljivimi vremenskimi pogoji.</t>
  </si>
  <si>
    <t xml:space="preserve"> - V popisu so v vseh postavkah vkalkulirana popolnoma vsa pripravljalna, pomožna in zaključna dela, ki pripadajo k posamezni postavki in so potrebna za nemoteno izvajanje del! Ponudnik mora v posameznih cenah za enoto mere upoštevati vse potrebne vertikalne in horizontalne transporte ter upoštevati velikost območja kjer se bo posegalo v objekt ter posledično zaradi tega sprotni dovoz določenega materiala in opreme na delovišče. </t>
  </si>
  <si>
    <t xml:space="preserve"> - Vsebina popisa je izdelana na podlagi trenutno veljavnih predpisov in standardov. </t>
  </si>
  <si>
    <t>10.</t>
  </si>
  <si>
    <t>Navedene splošne opombe, pripombe in kriteriji veljajo za celoten popis.</t>
  </si>
  <si>
    <t xml:space="preserve">Projektant: </t>
  </si>
  <si>
    <t>Vrsta projektne dokumentacije:</t>
  </si>
  <si>
    <t>PZI</t>
  </si>
  <si>
    <t>Pri vseh postavkah je potrebno upoštevati splošne opombe iz drugega zavihka dokumenta!</t>
  </si>
  <si>
    <t>a.3.4.</t>
  </si>
  <si>
    <t>A.</t>
  </si>
  <si>
    <t>B.</t>
  </si>
  <si>
    <t>Vsi finalni  materiali in obdelave se izvajajo na podlagi predhodno potrjenih  vzorcev s strani projektanta in naročnika.</t>
  </si>
  <si>
    <t xml:space="preserve"> - Ponudnik lahko povsod, kjer je naveden proizvajalec ali blagovna znamka zahtevanega blaga, ponudi drugo enakovredno blago drugega proizvajalca ali druge blagovne znamke, pod pogojem, da je takšno blago vsaj enakih ali boljših tehničnih karakteristik in funkcionalnosti. Dokazno breme enakovrednosti je na strani ponudnika, pri čemer mora enakovrednost pred vgradnjo predhodno pisno potrditi odgovorni projektant in naročnik!</t>
  </si>
  <si>
    <t>Popis tvori celoto skupaj z grafičnim in teksualnim delom načrta, zato ga je potrebno brati skupaj s celotnim načrtom (grafike, tehnična poročila)</t>
  </si>
  <si>
    <t>Pri izdelavi ponudbe za posamezne postavke pregledati kompletno tehnično dokumentacijo z vsemi načrti.</t>
  </si>
  <si>
    <t>Ponudnik je dolžan pred oddajo ponudbe opraviti ogled lokacije gradnje. Z oddajo ponudbe ponudnik potrjuje, da mu je lokacija gradnje poznana in da je to upošteval v ponudbeni ceni.</t>
  </si>
  <si>
    <t>11.</t>
  </si>
  <si>
    <t>12.</t>
  </si>
  <si>
    <t xml:space="preserve"> - Vsi stroški porabe lektrične energije in vode.</t>
  </si>
  <si>
    <t>13.</t>
  </si>
  <si>
    <t>b.1.1.</t>
  </si>
  <si>
    <t>b.1.2.</t>
  </si>
  <si>
    <t>b.1.3.</t>
  </si>
  <si>
    <t>b.1.4.</t>
  </si>
  <si>
    <r>
      <t>m</t>
    </r>
    <r>
      <rPr>
        <vertAlign val="superscript"/>
        <sz val="10"/>
        <rFont val="Arial"/>
        <family val="2"/>
      </rPr>
      <t>2</t>
    </r>
  </si>
  <si>
    <t>Izvejalec se z oddajo ponudbe strinja, da je prebral in v svoji ponudbi v celoti upošteval splošne opombe.</t>
  </si>
  <si>
    <t>ZIDARSKA DELA:</t>
  </si>
  <si>
    <t>Investitor:</t>
  </si>
  <si>
    <t xml:space="preserve">V popisu morajo biti v vseh postavkah vkalkulirana popolnoma vsa pripravljalna, pomožna in zaključna dela, postavitev in demontaža delovnih odrov, ki pripadajo k posamezni postavki in so potrebna za nemoteno izvajanje del! Ruševine, ki nastanejo pri rušitvi predmetnega objekta se ravna v skladu  s Pravilnikom o ravnanju z odpadki (Ur. l. RS št. 84/98) in v skaldu z Uredbo o ravnanju z odpadki (Ur. l. RS, št. 34/08). Pred odvozom v stalne deponije se ruševine sortirajo v skladu s klasifikacijami istega Pravilnika!
</t>
  </si>
  <si>
    <t>kg</t>
  </si>
  <si>
    <t>a.2.1.</t>
  </si>
  <si>
    <t>a.2.2.</t>
  </si>
  <si>
    <t>b.1.5.</t>
  </si>
  <si>
    <t>b.1.6.</t>
  </si>
  <si>
    <t>b.1.7.</t>
  </si>
  <si>
    <t>b.1.8.</t>
  </si>
  <si>
    <t>Material za ta dela mora po kvaliteti ustrezati določilom veljavnih normativov in standardov.</t>
  </si>
  <si>
    <t>a.3.3.</t>
  </si>
  <si>
    <t>KROVSKO - KLEPARSKA  DELA:</t>
  </si>
  <si>
    <t>KROVSKO-KLEPARSKA DELA:</t>
  </si>
  <si>
    <t>a.2.3.</t>
  </si>
  <si>
    <t>a.2.4.</t>
  </si>
  <si>
    <t>a.2.5.</t>
  </si>
  <si>
    <t>a.2.6.</t>
  </si>
  <si>
    <t>Enotna cena mora vsebovati vse potrebno zunanje (tehnolog, laboratorij) in notranje kontrole kakovosti.</t>
  </si>
  <si>
    <t>Zidanje mora biti čisto, s pravilno vezavo opeke. Stiki morajo biti dobro zaliti z malto, vrste popolnoma vodoravne, malta pa ne sme biti v debelejšem sloju kot 15 mm.Vse površine morajo biti popolnoma ravne in navpične, odvečna malta iz stikov se mora odstraniti, dokler je še sveža.</t>
  </si>
  <si>
    <t>Površine ometa morajo biti ravne in vertikalne skladno z DIN normativi za tovrstne objekte.</t>
  </si>
  <si>
    <t>Enotna cena mora vsebovati vsa potrebna dokazovanja kakovosti materiala, pravilnega načina izvedbe in izvedenih del (certifikati uporabljenih materialov, poročila, itd.).</t>
  </si>
  <si>
    <t>Vsa  dela morajo biti izvršena po določilih veljavnih normativov.</t>
  </si>
  <si>
    <t>Storitve izvajalca, ki je vse zajeti v ceni:
a./ snemanje potrebnih izmer na objektu
b./ pregled izvršenih podlog in fino čiščenje le teh pred pričetkom dela
c./ dobava osnovnega in pomožnega materiala, ter pritrdilnega materiala po detajlu
d./ prevozi vsega materiala na objekt, z nakladanjem, razkladanjem in ekspeditom ter vsemi manipulacijami na gradbišču
e./ vsi potrebni pomožni odri in delovni odri za izvedbo del</t>
  </si>
  <si>
    <t>Nakloni streh morajo biti tako izvedeni, da se prepreči zastajanje vode na strehi in morajo biti usmerjeni v odtočnike.</t>
  </si>
  <si>
    <t>V enotni ceni zajeti tudi izdelavo delavniških detajlov (izdela jo izdelovalec strehe), katere potrdi odgovorni projektant  arhitekture.</t>
  </si>
  <si>
    <t>Storitve izvajalca, ki je vse zajeti v ceni:
a./ snemanje potrebnih izmer na objektu
b./ čiščenje podlage pred pričetkom del
c./ vsa dela na objektu z dajatvami
d./ dobava vsega osnovnega in pomožnega materiala
e./ prevoz izdelkov na objekt z nakladanjem, razkladanjem in ekspeditom ter vsemi manipulacijami na gradbišču
f./ dobava in postavitev vseh potrebnih vogalnikov, zaključkov
g./ izrez vseh potrebnih odprtin 
h./ bandažiranje in zagladitev stikov plošč, izravnava s stopnjo kakovosti Q2
i./ čiščenje izdelkov po končani montaži in podobno</t>
  </si>
  <si>
    <t>Dela se izvajajo skladno projektom in sistemskimi rešitvemi proizvajalcev.</t>
  </si>
  <si>
    <t>Storitve izvajalca, ki je vse zajeti v ceni:
a./ snemanje potrebnih izmer na objektu
b./ čiščenje podlage pred pričetkom del
c./ vsa dela na objektu z dajatvami
d./ dobava vsega osnovnega in pomožnega materiala
e./ prevoz izdelkov na objekt z nakladanjem, razkladanjem in ekspeditom ter vsemi manipulacijami na gradbišču
f./ dobava in postavitev vseh potrebnih vogalnikov, zaključkov
g./ izravnava stikov stenskih in stropnih opažnih plošč zajeta v ceni za m2
h./ osnovni premaz z emulzijo
i./ izvedba kitanja vogalov in diletacijskih fug z ustreznim akrilnim kitom</t>
  </si>
  <si>
    <t>V ceni je potrebno upoštevati vse postavitve in prestavitve začasnih odrov.</t>
  </si>
  <si>
    <t>Številka projekta:</t>
  </si>
  <si>
    <t>KLJUČAVNIČARSKA DELA:</t>
  </si>
  <si>
    <t>Storitve izvajalca, ki je vse zajeti v ceni:
a./ snemanje potrebnih izmer na objektu
b./ pregled izvršenih podlog in fino čiščenje le teh pred pričetkom dela
c./ dobava osnovnega in pomožnega materiala, ter pritrdilnega materiala po detajlu
d./ čiščenje vseh kovinskih izdelkov in dvakratno miniziranje pred finalnim lakiranjem
e./ delo v delavnici in montaža na objektu z vsemi dajatvami
f./ prevozi vsega materiala na objekt, z nakladanjem, razkladanjem in ekspeditom ter vsemi manipulacijami na gradbišču
g./ vsi potrebni pomožni odri in delovni odri za izvedbo del
h./ čiščenje izdelkov po končani montaži in podobno</t>
  </si>
  <si>
    <t xml:space="preserve">V ceni na enoto zajeti tudi izdelavo delavniških načrtov, shem in detajlov (izdela jo izdelovalec ključavničarskih del), katere potrdi odgovorni projektant  arhitekture. Izdelava delavniških risb za proizvodnjo, z detajli, ki jih je potrebno izvesti za končanje posameznih del, tudi če niso podrobno navedeni in opisani v popisu in načrtih, so pa nujna za pravilno funkcioniranje posameznih sistemov in elemnotv. </t>
  </si>
  <si>
    <t>Skupaj ključavničarska dela:</t>
  </si>
  <si>
    <t>b.3.1.</t>
  </si>
  <si>
    <t>Odgovorna oseba projektanta:</t>
  </si>
  <si>
    <t>Vodja projekta:</t>
  </si>
  <si>
    <r>
      <t>m</t>
    </r>
    <r>
      <rPr>
        <vertAlign val="superscript"/>
        <sz val="10"/>
        <rFont val="Arial"/>
        <family val="2"/>
        <charset val="238"/>
      </rPr>
      <t>1</t>
    </r>
  </si>
  <si>
    <r>
      <t>m</t>
    </r>
    <r>
      <rPr>
        <vertAlign val="superscript"/>
        <sz val="10"/>
        <rFont val="Arial"/>
        <family val="2"/>
      </rPr>
      <t>1</t>
    </r>
  </si>
  <si>
    <t>a.3.1.</t>
  </si>
  <si>
    <t>14.</t>
  </si>
  <si>
    <t>Pri izvajanju del mora izvajalec upoštevati navodila ZVKDS.</t>
  </si>
  <si>
    <t>DDV 22%:</t>
  </si>
  <si>
    <t xml:space="preserve">Dobava materiala in montaža lesenih prečnih lesenih moralov dim. 6/16 cm, med kovinskimi špirovci, vijačenje v špirovce. Leseni morali so premazani z antiglivičnim premazom. V ceni upoštevati vsa potrebne elemente in vijačni material za pritrditev na kovinski špirovec.
</t>
  </si>
  <si>
    <t>a.1.3.</t>
  </si>
  <si>
    <t>b.3.2.</t>
  </si>
  <si>
    <t xml:space="preserve">Dobava materiala in izdelava podkonstrukcije strehe oznaka sestave A2 v sestavi: 
- prečne lesene letve dim. 6/6 cm vgrajene v osnem rastru 14 cm, vijačene skozi kontra letve v nosilne jeklene profile
- kontra letve: lesene deščice dim. 8/3 cm vijačene v jeklene profile
- varovalna kritina: sintetična, paroprepustna folija, sd = max 0,2 m, površinska masa min: 350 g/m², natezna terdnost min. 400 N kot npr.: STT Atlas ali enakovredno. Varovalna kritina s sistemskimi lepljenimi preklopi (vodotesnost) vgrajena na podlago
- podlaga: strešna lesno-vlaknena plošča deb. 1,6 cm, plošča visoke gostote (min.550 kg/m²), paroprepustnost: sd max. 0,2 m kot npr.: Agepan DWD ali enakovredno. Plošče vijačene na jekleno konstrukcijo.
Vsi leseni deli so premazani z antiglivičnim premazom. V ceni upoštevati vsa potrebne elemente, pritrdilna sredstva, zaključke, preklope za komplet sestavo strehe.
Izvedba po načrtu strehe in detajlu. 
                                                    </t>
  </si>
  <si>
    <t>Demontaža in odstranitev strelovodne instalacije na strehi. Nakladanje materiala na kamion in odvoz na trajno deponijo s plačilom takse.</t>
  </si>
  <si>
    <t>Prenos iz deponije in montaža snegolovov ob žlebu. Snegolovi se varijo na jekor pločevino žlebu po vzoru prvotno postavljenih sneglovov. V ceni upoštevati pritrdilna sredstva, vijake, vare, podložne ploščice. V ceni upoštevati vse horizontalne in vertikalne transporte.</t>
  </si>
  <si>
    <t>ODSTRANITVENA DELA:</t>
  </si>
  <si>
    <t>Skupaj odstranitvena dela:</t>
  </si>
  <si>
    <t>Prenos iz deponije in montaža obstoječih slemenskih jekor strešnikov. V ceni upoštevati pritrdilna sredstva, vse horizontalne in vertikalne transporte.</t>
  </si>
  <si>
    <t>Prenos iz deponije in montaža obstoječe čelne pločevine iz jekor pločevine. V ceni upoštevati pritrdilna sredstva, vse horizontalne in vertikalne transporte.</t>
  </si>
  <si>
    <t>Montaža in demontaža visečega lovilnega odra z zaščitnimi mrežami. Oder se montira v obstoječ zid, po zaključku del se poškodovani deli zidu sanirajo. Za montažo odra se uporabijo dvižne košare. Izvajalec pred pričetkom del pripravi načrt postavitve odra.</t>
  </si>
  <si>
    <t>Čiščenje in kleparsko popravilo odtokov na terasi in odtok iz strojnice.</t>
  </si>
  <si>
    <t>Majda Magdalena Kregar, u.d.i.a.</t>
  </si>
  <si>
    <t>a.2.8.</t>
  </si>
  <si>
    <t>Prenos iz deponije in montaža obstoječe žlote iz jekor pločevine. V ceni upoštevati pritrdilna sredstva, vse horizontalne in vertikalne transporte.</t>
  </si>
  <si>
    <t>b.1.9.</t>
  </si>
  <si>
    <t>Ureditev gradbišča skladno z varnostnim načrtom in načrtom organizacije gradbišča, postavitev zaščitnih ograj, gradbiščnega in pisarniškega kontejnerja, gradbiščne table, urejanje vseh dovoljenj, deponije, wcja, zavarovanje in ureditev transportnih poti, ureditev elektro in vodovodnega priključka.</t>
  </si>
  <si>
    <t>Pri izdelavi ponudbe in izvajanju del mora izvajalec upoštevati navodila naročnika.</t>
  </si>
  <si>
    <t>15.</t>
  </si>
  <si>
    <t xml:space="preserve">Organizacija zaščite in zavarovanje del med gradnjo v primeru prekinjanja gradnje zaradi vremena ali na zahtevo naročnika. Zaščita s ponjavami, pvc folijo in zagotovitev odvodnjavanja z npr. cevmi. </t>
  </si>
  <si>
    <t>b.1.10.</t>
  </si>
  <si>
    <t>b.1.11.</t>
  </si>
  <si>
    <t>b.1.12.</t>
  </si>
  <si>
    <t>b.1.13.</t>
  </si>
  <si>
    <t>b.1.14.</t>
  </si>
  <si>
    <t>b.1.15.</t>
  </si>
  <si>
    <t xml:space="preserve">Izdelava, dobava in montaža novih odtočnih inox kotličkov v žlebu ob traktu M. Vključno z montažo novih zaščitnih mrežic. Prilagoditev na obstoječe odtočne cevi. Mere kontrolirati na mestu samem pred izdelavo in montažo. </t>
  </si>
  <si>
    <t>b.1.16.</t>
  </si>
  <si>
    <t>a.1.4.</t>
  </si>
  <si>
    <t>a.1.5.</t>
  </si>
  <si>
    <t>Montaža in demontaža stopišča za dostop do odra na zunanji strani strani z mostu višine do 12m.</t>
  </si>
  <si>
    <t>Ljubljana, oktober 2022</t>
  </si>
  <si>
    <t>Dobava zaščitnega materiala in izvedba zaščite elementov tlaka, stopnic za čas gradnje. Filc po celotni površini, iverke/OSB plošče čez celotno površino. Zaščita se pritrjuje na način, da se ne poškoduje elementa, ki se ščiti. Obseg ščitenja določi projektant in naročnik. Ocena</t>
  </si>
  <si>
    <t>Demontaža in  odstranitev kovinskih jekor strešnikov skupaj z lesenimi letvami dim.5x8cm in kovinskimi jahači, na katere so montirane letve. Kovinski jahači so varjeni na kovinske strešne nosilce v razponu 270 cm, odstranjevanje z rezanjem. Pri rezanju upoševati protipožarne ukrepe! Nakladanje materiala na kamion in odvoz na trajno deponijo s plačilom takse.</t>
  </si>
  <si>
    <t>EM</t>
  </si>
  <si>
    <t>Količina</t>
  </si>
  <si>
    <t>EUR/EM</t>
  </si>
  <si>
    <t>Skupaj EUR</t>
  </si>
  <si>
    <t>Demontaža, odstranitev in deponiranje slemenskih jekor strešnikov. Deponiranje na objektu po dogovoru z naročnikom. 
OPOMBA:  V primeru dotrajanosti se izdelajo in montirajo novi slemenjaki - dogovoriti z naročnikom in projektantom.</t>
  </si>
  <si>
    <t>Demontaža, odstranitev in deponiranje čelne jekor pločevine r.š. do 60 cm. Deponiranje na objektu po dogovoru z naročnikom. 
OPOMBA: V primeru dotrajanosti se izdela in montira nova čelna pločevina - dogovoriti z naročnikom in projektantom.</t>
  </si>
  <si>
    <t>Demontaža, odstranitev in deponiranje žlote jekor pločevine r.š. do 80 cm. Deponiranje na objektu po dogovoru z naročnikom. 
OPOMBA: V primeru dotrajanosti se izdela in montira nova čelna pločevina - dogovoriti z naročnikom in projektantom.</t>
  </si>
  <si>
    <t xml:space="preserve">Demontaža, odstranitev in deponiranje linijskega snegolova ob žlebu. Snegolov iz jekor pločevine  višine 35 cm je potrebno odrezati od varjenega dela na žlebu. Deponiranje na objektu po dogovoru z naročnikom. Pred in ob izvedbi je obvezno ščitenje obstoječih elementov, kamna, stekla. </t>
  </si>
  <si>
    <t>Demontaža in odstranitev žlebu iz jekor pločevine skupaj z nosilci, masko in koritom skupne razvite širine 190 cm. Nakladanje materiala na kamion in odvoz na trajno deponijo s plačilom takse. Pred in ob izvedbi je obvezno ščitenje obstoječih elementov, kamna, stekla.</t>
  </si>
  <si>
    <t>Demontaža in odstranitev kovinske jekor ločno oblikovane nadgradnje zračnikov iz jekor pločevine nad teraso trakta M in delno v strešini. Kockasti »parapet« prostora nad dvigali se ohrani. Ločna dekorativna obloga je okvirnih dimenzij: širina 540 cm, višine 340 cm, globine 400 cm in se v poševnini zajeda v strešino. Pločevina se reže na kose in vartikalno transportira z dvigalom. Nakladanje materiala na kamion in odvoz na trajno deponijo s plačilom takse. Pred in ob izvedbi je obvezno ščitenje obstoječih elementov, kamna, stekla. Izvedba po načrtu in dogovoru s projektantom. Izvajalec naj preveri stanje na objektu.</t>
  </si>
  <si>
    <t>OPOMBA: V primeru dotrajanosti navedenih elementov za ponovno vgradnjo se le-ti obračunajo kot nepredvidena dela!</t>
  </si>
  <si>
    <t>Zidarska dela se morajo izvajati po določilih veljavnih tehničnih predpisov, normativov in standardov.</t>
  </si>
  <si>
    <t>Dobava materiala in polnjenje kovinskih špirovcev preseka 12/16 cm s vbrizganim purpenom (za toplotno izolacijo). V kovinske špirovcu se izdela odprtina za polnjenje. Upoštevati špirovce v območju obe poročnih dvoran.</t>
  </si>
  <si>
    <t>Dobava materiala in toplotno izoliranje strehe nad dvigalnim jaškom in pod pločevino navih zračnikov. Vgradnja PIR naklonske izolacije deb. 2-4 cm.</t>
  </si>
  <si>
    <t>Dobava materiala in toplotno stene dvigalnega jaška z xps izolacijo deb. 18c m.</t>
  </si>
  <si>
    <t xml:space="preserve">Dobava materiala in izvedba hidroizolacije stika terase/strehe z dvigalnim jaškom s samolepilno folijo na bazi HDPE 0.25 mm, s slojem iz pur-bitumenske lepilne mase, npr. Bituthene 4000 ali enakovredno. </t>
  </si>
  <si>
    <t xml:space="preserve">Pokrivanje dvokapne strehe z jekor strešniki iz profilirane pločevine deb. 1,5 mm izdelani po posebnem načrtu. Popis strešnikov: 
Tip strešnika A – z ozkimi repi ………………..15.040 kom
Tip strešnika A 1– izrezani , za zajem zraka…… 150 kom
Tip strešnika B - s širokimi repi………………….. 430 kom
Tip strešnika C - mali - ozki  …………………….. 470 kom
Strešniki so že izdelani in deponirani pri naročniku.
V ceni upoštevati vsa potrebne elemente, pocinkana pritrdilna sredstva, zaključke, preklope za komplet sestavo strehe. Izvedba po načrtu strehe in detajlu strešnikov. 
                                                    </t>
  </si>
  <si>
    <t xml:space="preserve">Dobava materiala in montaža lesenih prečnih lesenih moralov dim. 6/7,5 cm,  vijačenje v obstoječe morale. Območje strehe, kjer so prostori poročnih dvoran. Leseni morali so premazani z antiglivičnim premazom. V ceni upoštevati vse potrebne elemente in vijačni material za pritrditev.
</t>
  </si>
  <si>
    <r>
      <t xml:space="preserve">Izdelava, dobava in montaža novega žlebu po vzoru prvotnih žlebov. Izvedba žlebu po postopku (opis iz tehničnega poročila):
- namestitev novih jekor podpornih sediščnih mask – nosilcev žlebu deb. 1,6 mm, na razdaljah kot obstoječe. Nosilne podpore so vijačene  v zaključni ab nosilec zidu
- v te podporne sediščne nosilce se vloži žleb iz inox pločevine deb 1,6 mm dim. preseka 162x 220 mm. Deli žlebu, dolžine 2-3 m se spajajo po dolžini s tesnilno armirno maso na bazi MMA – Triflex Pro Detail (ali slično) z uporabo namenskega prednamaza
- preko sediščnih nosilcev se na zunanjo stranico žlebu navari podložna jekor maska na katero se položi hidroizolacijska varovalna folija, ki sega preko inox žleba. Hidroizolacija na bazi HDPE 0.25 mm, s slojem iz pur-bitumenske lepilne mase, npr. Bituthene 4000 ali enakovredno
- preko notranje stranice  žleba in preko Agepan plošče v širini 30cm se nalepi samolepilni Bituthene 4000
- montira se fasadni maski žlebu iz jekor pločevine: zgornja strešna maska je pritrjena na krovne letve, lomljena v vertikalo  in s spodnjim delom  prekriva notranjo vertikalno stranico žlebu, na katero je prilepljena s trakom iz samolepilnega Bituthena 4000. Zunanja maska iz jekor pločevine - v naklonu strešine - je z zgornjim preklopom preko zunanje stranice inox žlebu prilepljena
nanj.  V spodnjem zaključku ima maska horizontalno zaporo in odkap.  
Izvedba po detajlu projektanta.
</t>
    </r>
    <r>
      <rPr>
        <sz val="10"/>
        <rFont val="Arial"/>
        <family val="2"/>
        <charset val="238"/>
      </rPr>
      <t xml:space="preserve">
V ceni upoštevati pritrdilna sredstva, vijake, vare, podložne ploščice. Mere kontrolirati na mestu samem pred izdelavo in montažo.</t>
    </r>
  </si>
  <si>
    <r>
      <t xml:space="preserve">Sanacija žlebu med dvoriščno poševno zelenico in  podzemnim delom trakta M (sanitarije Zmajevega brloga).
Izdelava, dobava in montaža novega žlebu v obstoječ žleb širine 35cm. Žleb v naklonu proti vtočnikom. Izvedba žlebu po postopku:
- čiščenje obstoječega žlebu
- v obstoječ žleb se polaga xps izolacija deb. 5cm, lepljenje na obstoječo podlago
- na podlago se položi samolepila hidroizolacijska folija na bazi HDPE 0.25 mm, s slojem iz pur-bitumenske lepilne mase, npr.. Bituthene 4000 ali enakovredno
- na izolirano podlago se vloži žleb iz inox pločevine deb 1,6mm dim. preseka 75 x 320mm. Deli žlebu, dolžine 2-3m se spajajo po dolžini s tesnilno armirno maso na bazi MMA – Triflex Pro Detail (ali slično) z uporabo namenskega prednamaza
Izvedba po detajlu projektanta.
</t>
    </r>
    <r>
      <rPr>
        <sz val="10"/>
        <rFont val="Arial"/>
        <family val="2"/>
        <charset val="238"/>
      </rPr>
      <t xml:space="preserve">
V ceni upoštevati pritrdilna sredstva, vijake, vare, podložne ploščice. Mere kontrolirati na mestu samem pred izdelavo in montažo. </t>
    </r>
  </si>
  <si>
    <r>
      <t xml:space="preserve">Izdelava, dobava in montaža inox rešetke na žlebu iz prejšnje postavke širine 250 mm. Rešetka se postavi na prej zvarjene inox kotnike na stene inox žlebu dim 20x20 mm. Izvedba po detajlu projektanta. </t>
    </r>
    <r>
      <rPr>
        <sz val="10"/>
        <rFont val="Arial"/>
        <family val="2"/>
        <charset val="238"/>
      </rPr>
      <t xml:space="preserve">V ceni upoštevati pritrdilna sredstva, vijake, vare, podložne ploščice. Mere kontrolirati na mestu samem pred izdelavo in montažo. </t>
    </r>
  </si>
  <si>
    <r>
      <t xml:space="preserve">Izdelava, dobava in montaža inox pokrivne maske na desnem delu ob žlebu ob traktu M. Detajl A in B. Izvedba maske po postopku:
- čiščenje bakrene podlage parapeta trikotne oblike višine 34 cm 
- na podlago se položi samolepila hidroizolacijska folija razvite širine 64 cm na bazi HDPE 0.25 mm, s slojem iz pur-bitumenske lepilne mase, npr.. Bituthene 4000 ali enakovredno
- na izolirano podlago se montira krivljena inox pokrivna maska deb. 1,5 mm razvite širine 70 cm ves vidni inox peskan
Izvedba po detajlu projektanta. </t>
    </r>
    <r>
      <rPr>
        <sz val="10"/>
        <rFont val="Arial"/>
        <family val="2"/>
        <charset val="238"/>
      </rPr>
      <t xml:space="preserve">V ceni upoštevati pritrdilna sredstva, vijake, vare, podložne ploščice. Mere kontrolirati na mestu samem pred izdelavo in montažo. </t>
    </r>
  </si>
  <si>
    <r>
      <t xml:space="preserve">Izdelava, dobava in montaža inox pokrivne maske na levem delu ob žlebu ob traktu M. Detajl A. Izvedba maske po postopku:
- čiščenje kovinske podlage
- na podlago se položi samolepila hidroizolacijska folija razvite širine 22cm na bazi HDPE 0.25 mm, s slojem iz pur-bitumenske lepilne mase, npr.. Bituthene 4000 ali enakovredno
- na izolirano podlago se montira krivljena inox pokrivna maska deb. 1,5 mm razvite širine 22 cm ves vidni inox peskan
Izvedba po detajlu projektanta. </t>
    </r>
    <r>
      <rPr>
        <sz val="10"/>
        <rFont val="Arial"/>
        <family val="2"/>
        <charset val="238"/>
      </rPr>
      <t xml:space="preserve">V ceni upoštevati pritrdilna sredstva, vijake, vare, podložne ploščice. Mere kontrolirati na mestu samem pred izdelavo in montažo. </t>
    </r>
  </si>
  <si>
    <r>
      <t xml:space="preserve">Izdelava, dobava in montaža inox pokrivne maske na levem delu ob žlebu ob traktu M. Detajl B. Izvedba maske po postopku:
- čiščenje kovinske podlage
- na podlago se položi samolepila hidroizolacijska folija razvite širine 45cm na bazi HDPE 0.25 mm, s slojem iz pur-bitumenske lepilne mase, npr.. Bituthene 4000 ali enakovredno
- na izolirano podlago se montira krivljena inox pokrivna maska deb. 1,5mm razvite širine 45 cm ves vidni inox peskan
Izvedba po detajlu projektanta. </t>
    </r>
    <r>
      <rPr>
        <sz val="10"/>
        <rFont val="Arial"/>
        <family val="2"/>
        <charset val="238"/>
      </rPr>
      <t xml:space="preserve">V ceni upoštevati pritrdilna sredstva, vijake, vare, podložne ploščice. Mere kontrolirati na mestu samem pred izdelavo in montažo. </t>
    </r>
  </si>
  <si>
    <t xml:space="preserve">Izdelava, dobava in montaža inox žlebu v tlak ob dvigalnem jašku. Žleb iz inox krivljene pločevine dim. 80x80x3 mm, montiran v steno ob dvigalnem jašku, priključitev na obstoječ odtok. V ceni upoštevati izrez v kamnitem tlaku, vsa potrebne elemente, podložne pločevine, pritrdilna sredstva, zaključke in izreze.
                                                    </t>
  </si>
  <si>
    <t>Izdelava, dobava in montaža dodatnih kovinskih profilov na obstoječe kovinske šprirovce. Privarijo se cevni profil 120x160 mm, dolžine 165 cm, nova menjalnika 2x cevni profil 100x120 mm dolžine 260 cm in nova stebrička 2x cevni profil 120x120 mm dolžine 260 cm. Izvedba po načrtu projektanta. Profil je barvan z temeljno barvo in antikorozijsko zaščiten. V ceni upoštevati pritrdilna sredstva, vijake, vare, podložne ploščice. V ceni upoštevati vse horizontalne in vertikalne transporte. Mere kontrolirati na mestu samem pred izdelavo in montažo. Vsi kovinski deli se obračunajo v kilogramih.</t>
  </si>
  <si>
    <t xml:space="preserve">Izdelava, dobava in montaža niš za zajem in izpuh zraka iz jekor pločevine deb. 1,6 mm tlorisnih dim. 90x200cm, višine 87 cm. Niša je sestavljena iz prezračevalne rešetke dim. 190x75 cm (dimenzija rešetka se prilagodi dimenziji kanala, ki jo določi strojni projektant), ob rešetki vertikalna in horizontalna zapora enako jekor pločevina. Na element so navarjene jekor letve za pritrditev strešnikov. Vse pločevina bigana po načrtu projektanta. V ceni upoštevati pritrdilna sredstva, vijake, vare, podložne ploščice. V ceni upoštevati vse horizontalne in vertikalne transporte. Mere kontrolirati na mestu samem pred izdelavo in montažo. </t>
  </si>
  <si>
    <t>Izdelava, dobava in montaža strešne in čelne obloge strehe dvigalnega jaška iz jekor pločevine deb. 1,6mm. Jašek tlorisnih dimenzij 4,4 x 2,1 m, višine 1,1 m. Izvedba po načrtu projektanta. V ceni upoštevati pritrdilna sredstva, vijake, vare, podložne ploščice. V ceni upoštevati vse horizontalne in vertikalne transporte. Mere kontrolirati na mestu samem pred izdelavo in montažo. Obračun v m2.</t>
  </si>
  <si>
    <t>Dobava materiala in montaža poševnega mavčnokartonskega stropu pod špirovci oznaka A2 v sestavi:
- toplotna izolacija med kovinskimi špirovci: izolacija iz mineralne volne deb. 16 cm, (SIST EN 13162) visoke gostote, CS(Y10) ≥ 50 kPa, λD = max.0.036 W/(m.K) kot npr.: Knauf Insulation SmartRoof Thermal ali enakovredno
- parna zapora (zrakotesnost): AL/PE folija, sd = min. 30 m kot npr.: STT DB 30 Classic ali enakovredno. Folija je pribita na lesene prečne lege, lepljeni preklopi s sistemskimi tesnilnimi trakovi na akrilni bazi
- stropna obloga: gips-kartonske požarno odporne plošče deb. 1,5cm kot npr.: KNAUF GKF 1.5 ali enakovredno. Plošče so vijačene skozi parno zaporo v lesene prečne lege
Upoštevati vse zaključke ob zidu z vsemi potrebnimi zaključnimi profili in letvicami, s pritrdilnim materialom, z bandažiranjem in zagladitvijo stikov, izravnavanje s stopnjo kakovosti Q2,  z vsemi vertikalnimi in horizontalnimi transporti.</t>
  </si>
  <si>
    <t>Dobava materiala in montaža izolacije v spodnji polovici strehe. Izoliranje v sestavi:
- toplotna izolacija med kovinskimi špirovci, polaganje na obstoječo izolacijo: izolacija iz mineralne volne deb. 8 cm, (SIST EN 13162) visoke gostote, CS(Y10) ≥ 50 kPa, λD = max.0.036 W/(m.K) kot npr.: Knauf Insulation SmartRoof Thermal ali enakovredno
- parna zapora (zrakotesnost): AL/PE folija, sd = min. 30 m kot npr.: STT DB 30 Classic ali enakovredno. Folija je pribita na lesene prečne lege, lepljeni preklopi s sistemskimi tesnilnimi trakovi na akrilni bazi
Upoštevati ves pritrdilni material, vse vertikalne in horizontalne transporte.</t>
  </si>
  <si>
    <t>Obnova obstoječih kovinskih strešnih nosilcev - špirovcev škatlaste oblike preseka 12x16 cm vključno z obnovo vseh ostali drobnih kovinskih profilov, ki so povezani s strešnimi nosilci. Obnova po postopku:
- čiščenje in brušenje odstopajoče barve
- premaz z emulzijo za oprijem
- 2x oplesk nosilec z barvo za kovino, RAL po izboru projektanta.
Barvajo se tudi nosilci do višine  3m v slemenu. V ceni morajo biti zajeta vsa pomožna dela, prenosi in transporti vsega potrebnega materiala do mesta obdelave, vsi pomožni odri - delovni odri za izvedbo del. Obračun pleskanja po razviti širini kovinskega profila.</t>
  </si>
  <si>
    <t>Javni zavod Ljubljanski grad</t>
  </si>
  <si>
    <t>Projekt/Objekt:</t>
  </si>
  <si>
    <t>Obnova strehe Trakt M -  Ljubljanski grad</t>
  </si>
  <si>
    <t>SPLOŠNO, OPOMBE ter DRUGA POJASNILA, POGOJI in ZAHTEVE NAROČNIKA</t>
  </si>
  <si>
    <t>Osnova za ponudbo so načrti in popisi gradbeno-obrtniških in instalacijskih del ter opreme, ki so navedeni v uvodnem tekstu rekapitulacije!</t>
  </si>
  <si>
    <t>Izvajalec mora nujno upoštevati kombinacijo popisa GOI del s Požarnim elaboratom, ki opredeljuje požarno varnost posameznih konstrukcij in gradbenih elementov objekta ter z Varnostnim načrtom.</t>
  </si>
  <si>
    <t>Izvajalec mora upoštevati, da ima naročnik na zalogi 14.400 kos strešnikov tip A, 570 kos strešnikov tip B in 600 kos strešnikov tip C. Strešniki niso predmet ponudbe, natančno količino ugotovi izvajalec pri demontaži.</t>
  </si>
  <si>
    <t>Ponudba za izvedbo GOI mora vsebovati tudi:</t>
  </si>
  <si>
    <t>5.1</t>
  </si>
  <si>
    <t>Vse stroške, ki zajemajo izvedbo del in materiala po popisu GOI del.</t>
  </si>
  <si>
    <t>5.2</t>
  </si>
  <si>
    <t>Vse splošne in stalne stroške povezane z organizacijo in delom na gradbišču.</t>
  </si>
  <si>
    <t>5.3</t>
  </si>
  <si>
    <t>Transportne stroške v območju in izven območja gradbišča, nujno uporabljati tovornjake in mehanizacijo, ki jo dopuščajo nosilnosti in omejena širina dostopnih poti!</t>
  </si>
  <si>
    <t>5.4</t>
  </si>
  <si>
    <t>Splošne stroške pristojbin in davkov upravnih organov pri pridobivanja raznih dovoljenj in soglasij za izvedbo.</t>
  </si>
  <si>
    <t>5.5</t>
  </si>
  <si>
    <t>Stroške in pridobivanja soglasij za morebitno ureditev prometa in zapore cest.</t>
  </si>
  <si>
    <t>5.6</t>
  </si>
  <si>
    <t>Stroške porabe električne energije, vode in telefona.</t>
  </si>
  <si>
    <t>5.7</t>
  </si>
  <si>
    <t>Stroške nakladanja in razkladanja odvoza odpadkov in ostalega materiala na stalno deponijo izvajalca, razkladanje, morebitno razgrinjanje ter plačila vseh dovoljenj in potrebne komunalne in energetske pristojbine.</t>
  </si>
  <si>
    <t>5.8</t>
  </si>
  <si>
    <t xml:space="preserve">Stroške uradnega geodeta. </t>
  </si>
  <si>
    <t>5.9</t>
  </si>
  <si>
    <t xml:space="preserve">Stroške tehničnega opazovanja objektov na transportni poti in gradbeni parceli - geodetski GNSS monitoring.  </t>
  </si>
  <si>
    <t>5.10</t>
  </si>
  <si>
    <t>Stroške morebitnega ogrevanja in razvlaževanja prostorov med gradnjo, vse potrebne dodatke v beton in vezne materiale v primeru izvedbe objekta pozimi oz. pri nižjih temperaturah.</t>
  </si>
  <si>
    <t>5.11</t>
  </si>
  <si>
    <t>Upoštevanje določil Varnostnega načrta in sodelovanje s koordinatorjem za varstvo pri delu na gradbišču.</t>
  </si>
  <si>
    <t>5.12</t>
  </si>
  <si>
    <t>Pridobivanje vseh potrebnih soglasij in mnenj, vse meritve kakovosti in projektiranih parametrov vgrajenih materialov in naprav, vsa atestna dokumentacija, garancije in potrdila o vgrajenih materialih ter izvedba kompletnega tehničnega pregleda s pripravo kompletne tehnične dokumentacije za tehnični pregled.</t>
  </si>
  <si>
    <t>5.13</t>
  </si>
  <si>
    <t>Predajo vseh v načrte vnešenih sprememb med gradnjo (potrjenih s strani odgovornega vodje projekta, odgovornega projektanta in odgovornega nadzornika).</t>
  </si>
  <si>
    <t>5.14</t>
  </si>
  <si>
    <t>Pridobivanja internih meritev kakovosti vgrajenih materialov, atesti, garancije in potrdila vgrajenih materialov v pripravi dela prevzemnika del.</t>
  </si>
  <si>
    <t>5.15</t>
  </si>
  <si>
    <t>Morebitne stroški povezane s predstavitvami posameznih predvidenih in vgrajenih materialov naročniku.</t>
  </si>
  <si>
    <t>5.16</t>
  </si>
  <si>
    <t>Stroške, ki nastanejo zaradi prilagajanja časovnega načrta izvedbe glede na obstoječe stanje.</t>
  </si>
  <si>
    <t>5.17</t>
  </si>
  <si>
    <t>Stroške vmesnega in zaključnega čiščenja prostorov in gradbišča.</t>
  </si>
  <si>
    <t>5.18</t>
  </si>
  <si>
    <t>Izdelavo vseh v tehničnem poročilu, grafičnih prilogah in popisu navedenih vzorcev.</t>
  </si>
  <si>
    <t>5.19</t>
  </si>
  <si>
    <t>Izdelavo načrta visečih gradbenih odro z vsemi potrdili in dovoljenji.</t>
  </si>
  <si>
    <t>5.20</t>
  </si>
  <si>
    <t>Izdelavo demontažnih načrtov.</t>
  </si>
  <si>
    <t>5.21</t>
  </si>
  <si>
    <t>Izdelavo vseh delavniških in montažnih načrtov.</t>
  </si>
  <si>
    <t>5.22</t>
  </si>
  <si>
    <t>Stroške izdelave vzorcev v primernem merilu na zahtevo odgovornega projektanta .</t>
  </si>
  <si>
    <t>5.23</t>
  </si>
  <si>
    <t>Stroške vzorcev vseh materialov in zaključnih obdelav uporabljenih za izvedbo obnove strehe.</t>
  </si>
  <si>
    <t>Ponudba mora vsebovati ves pritrditveni material, vgradnjo zaključnih profilov, pločevin in kotnikov, izdelavo vseh potrebnih podkonstrukcij, dodatnega izsekavanja AB in zidanih sten, ponovnega odpiranja montažnih sten in podobna dela potrebna za vgradnjo posameznega elementa objekta, izdelavo vseh drobnih gradbenih, obrtniških in instalacijskih del ter ostalega četudi to ni neposredno navedeno popisu GOI del, a je kljub temu razvidno iz grafičnih prilog in ostalih prej naštetih sestavnih delov projekta</t>
  </si>
  <si>
    <t xml:space="preserve">Vse vzorce morajo zapisniško ali na samem vzorcu potrditi odgovorni projektant, nadzornik in predstavnik naročnika oz. investitorja. Vgradnja ali izvedba delov objekta, za katere je potrebno izdelati vzorce, brez pisne potrditve ni dovoljena. </t>
  </si>
  <si>
    <t>Pisna potrditev vzorcev mora biti vnešena v gradbeni dnevnik in se upošteva kot bistveni element tehničnega pregleda objekta.</t>
  </si>
  <si>
    <t xml:space="preserve"> </t>
  </si>
  <si>
    <t>Vsi jekleni elementi (četudi ni v načrtu ali popisu GOI del posebej označeno) morajo biti primerno protikorozijsko zaščiteni tako, da je zagotovljen garancijski rok in življenska doba</t>
  </si>
  <si>
    <t>Projektantski nadzor lahko opravlja izključno odgovorni projektant arhitekture in pristojni projektanti instalacij, ki so izdelali načrte za predmetni objekt</t>
  </si>
  <si>
    <t>Način izvajanja del :</t>
  </si>
  <si>
    <t>11.1</t>
  </si>
  <si>
    <t>11.2</t>
  </si>
  <si>
    <t>11.3</t>
  </si>
  <si>
    <t>11.4</t>
  </si>
  <si>
    <t>Talni transport mora potekati po obstoječih dostopnih potek in po obrambnem jarku neposredno pod gradbiščem. Površine v območju dostopov morajo biti vrnjene v prvotno stanje, v obrambnem jarku mora biti površina zaščitena s talnimi povoznimi rešetkami ali ustrezno.</t>
  </si>
  <si>
    <t>11.5</t>
  </si>
  <si>
    <t>Vertikalni transporti morajo potekati neposredno izpod gradbišča iz Obrambnega jarka ali iz Parkirišča, ki pa mora biti v odpiralnem času Gradu prazno, t.j brez motenj z dvigali in podobno.</t>
  </si>
  <si>
    <t>11.6</t>
  </si>
  <si>
    <t>11.7</t>
  </si>
  <si>
    <t>11.8</t>
  </si>
  <si>
    <t>Vsa GOI dela znotraj prostorov gradbišča in zunaj na transportih in dostopnih poteh morajo potekati skladno z Varnostnim načrtom, ki ga pripravi koordinator za varnost pri delu ter po Načrtu organizacije gradbišča, ki ga pripravi izvajalec. Oba načrta morata biti usklajena, odstopanja se potrjujejo na rednih tedenskih koordinacijah naročnika, izvajalca, nadzornika in varnostnega inženirja ter naročnikovega koordinatorja.</t>
  </si>
  <si>
    <t>Ljubljanski grad - Obnova strehe Trakt M</t>
  </si>
  <si>
    <t>Ambient d.o.o., Ljubljana, Mestni Trg 25</t>
  </si>
  <si>
    <r>
      <t xml:space="preserve">PONUDNIK mora v svoji ponudbi upoštevati tudi druge zahteve naročnika, ki so v popis del prenesene iz Razpisne dokumentacije Javnega naročla projekta </t>
    </r>
    <r>
      <rPr>
        <sz val="10"/>
        <color indexed="8"/>
        <rFont val="Calibri"/>
        <family val="2"/>
        <charset val="238"/>
      </rPr>
      <t>»</t>
    </r>
    <r>
      <rPr>
        <sz val="10"/>
        <color indexed="8"/>
        <rFont val="Arial"/>
        <family val="2"/>
      </rPr>
      <t>Ljubljanski grad - Obnova strehe Trakt M</t>
    </r>
    <r>
      <rPr>
        <sz val="10"/>
        <color indexed="8"/>
        <rFont val="Arial Narrow"/>
        <family val="2"/>
        <charset val="238"/>
      </rPr>
      <t>«</t>
    </r>
  </si>
  <si>
    <t>a.3.6.</t>
  </si>
  <si>
    <t>a.3.5.</t>
  </si>
  <si>
    <t>b.2.5.</t>
  </si>
  <si>
    <t>Izdelava, dobava in montaža svetlobnih zastiral debeline o,6 mm (eloksirana pločevina za žlebove, barvano po izbiri projektanta, na štirih vertikalnih steklih Bele poročne dvorane s servisne strani, cca 4x85x600 cm, skupaj s pritrdilnim materialom</t>
  </si>
  <si>
    <r>
      <t xml:space="preserve">Skladno z zahtevami </t>
    </r>
    <r>
      <rPr>
        <u/>
        <sz val="10"/>
        <rFont val="Arial"/>
        <family val="2"/>
        <charset val="238"/>
      </rPr>
      <t>Zakona o javnem naročanju</t>
    </r>
    <r>
      <rPr>
        <sz val="10"/>
        <rFont val="Arial"/>
        <family val="2"/>
        <charset val="238"/>
      </rPr>
      <t xml:space="preserve"> (ZJN-3) morebitni v popisu predlagani proizvajalci, izdelki ali dobavitelji ne pogojujejo oz. prejudicirajo izbora, ampak pomenijo samo minimalni nivo zahtev. Morebitna odstopanja potrdi projektant, nadzornik in naročnik!</t>
    </r>
  </si>
  <si>
    <r>
      <t>Vsa hrupna dela na objektu se morajo izvajati</t>
    </r>
    <r>
      <rPr>
        <u/>
        <sz val="10"/>
        <rFont val="Arial"/>
        <family val="2"/>
        <charset val="238"/>
      </rPr>
      <t xml:space="preserve"> načeloma </t>
    </r>
    <r>
      <rPr>
        <sz val="10"/>
        <rFont val="Arial"/>
        <family val="2"/>
        <charset val="238"/>
      </rPr>
      <t>izven odpiralnega časa Ljubljanskega gradu ali po poprejšnjem dogovoru, ki mora biti vsaj 24 h pred začetkom hrupnih del.</t>
    </r>
  </si>
  <si>
    <r>
      <t xml:space="preserve">Dopustnost hrupnih del med obratovalnim časom Ljubljanskega gradu </t>
    </r>
    <r>
      <rPr>
        <u/>
        <sz val="10"/>
        <rFont val="Arial"/>
        <family val="2"/>
        <charset val="238"/>
      </rPr>
      <t xml:space="preserve">potrjuje </t>
    </r>
    <r>
      <rPr>
        <sz val="10"/>
        <rFont val="Arial"/>
        <family val="2"/>
        <charset val="238"/>
      </rPr>
      <t>koordinator naročnika.</t>
    </r>
  </si>
  <si>
    <r>
      <t xml:space="preserve">Naročnik določi </t>
    </r>
    <r>
      <rPr>
        <u/>
        <sz val="10"/>
        <rFont val="Arial"/>
        <family val="2"/>
        <charset val="238"/>
      </rPr>
      <t>razmejitveno črto med gradbiščem in ostalimi površinami</t>
    </r>
    <r>
      <rPr>
        <sz val="10"/>
        <rFont val="Arial"/>
        <family val="2"/>
        <charset val="238"/>
      </rPr>
      <t>.  Upoštevati je treba, da je Obhodna pot okoli Gradu zaprta občasno, samo v času izvajanja del ter primerno označena s smerokazi, znaki in podobno, kar mora biti razumljeno v mednarodnem smislu (piktogrami).</t>
    </r>
  </si>
  <si>
    <r>
      <t xml:space="preserve">Naročnik pričakuje, da bodo delovni in lovilni odri čim manj moteči za obiskovalce in bo skladno z določili iz tč. 5.19 uporabljena </t>
    </r>
    <r>
      <rPr>
        <u/>
        <sz val="10"/>
        <rFont val="Arial"/>
        <family val="2"/>
        <charset val="238"/>
      </rPr>
      <t>metoda visečih</t>
    </r>
    <r>
      <rPr>
        <sz val="10"/>
        <rFont val="Arial"/>
        <family val="2"/>
        <charset val="238"/>
      </rPr>
      <t xml:space="preserve"> odrov po EN 12811-1 oz. DIN 4420-1 standardu. Vse odprtine za pritrditev je zaradi spomeniško varovanega objekta potrebno dogovoriti s projektantom in naročnikom.</t>
    </r>
  </si>
  <si>
    <r>
      <rPr>
        <u/>
        <sz val="10"/>
        <rFont val="Arial"/>
        <family val="2"/>
        <charset val="238"/>
      </rPr>
      <t xml:space="preserve">Čas kompleksnih dovozov in odvozov </t>
    </r>
    <r>
      <rPr>
        <sz val="10"/>
        <rFont val="Arial"/>
        <family val="2"/>
        <charset val="238"/>
      </rPr>
      <t>izvajalec dogovori s koordinatorjem naročnika.  Za čas obratovanja znotraj odpiralnega časa Gradu mora izvajalec zagotoviti ustrezne zapore in spremstvo vozil, kar mora rezultirati v varno delo in varnost obiskovalcev Gradu.</t>
    </r>
  </si>
  <si>
    <t>OBJEKT: Ljubljanski grad - Obnova strehe Trakt M</t>
  </si>
  <si>
    <t xml:space="preserve">C. </t>
  </si>
  <si>
    <t>STROJNO-INSTALACIJSKA DELA</t>
  </si>
  <si>
    <t>D.</t>
  </si>
  <si>
    <t>ELEKTROINSTALACIJSKA DELA</t>
  </si>
  <si>
    <t>STROJNO-INSTALACIJSKA DELA - skupaj:</t>
  </si>
  <si>
    <t>E.</t>
  </si>
  <si>
    <t>NEPREDVIDENA DELA</t>
  </si>
  <si>
    <t>F.</t>
  </si>
  <si>
    <t>PROJEKTANTSKI NADZOR</t>
  </si>
  <si>
    <t>PROJEKTANTSKI NADZOR skupaj:</t>
  </si>
  <si>
    <t>G.</t>
  </si>
  <si>
    <t>IZDELAVA PROJEKTA IZVEDENIH DEL (PZI)</t>
  </si>
  <si>
    <t xml:space="preserve">PROJEKTANTSKI NADZOR </t>
  </si>
  <si>
    <t>SKUPAJ ( A + B +  C + D + E + F + G):</t>
  </si>
  <si>
    <t>C.</t>
  </si>
  <si>
    <t>ELEKTRO-INSTALACIJSKA DELA</t>
  </si>
  <si>
    <t>b.3.3.</t>
  </si>
  <si>
    <t>Dobava materiala in montaža stene dvigalnega jaška v sestavi:
- podlaga: OSB plošče, debeline 18 mm
- pasovi za preprečitev toplotnih mostov: Purenit ali XPS, debeline 3 cm
- med profile konstrukcije dvigala se vgradi kamena volna tip Knauf Insulation Naturboard Venti (debelina kot jeklena konstrukcija + 3 cm)
- notranja podlaga: OSB plošče, debeline 18 mm
- samolepilna parna zapora: samolepilna AL-PE folija (sd vrednost min. 1500 m) STT ALU TOP 1500 SK
- notranja obloga mavčnokartonska plošča vijačena direktno v OSB
Upoštevati ves pritrdilni material, vse vertikalne in horizontalne transporte.</t>
  </si>
  <si>
    <t>b.3.4.</t>
  </si>
  <si>
    <t>Dobava materiala in montaža stropu dvigalnega jaška v sestavi:
- podlaga: OSB plošče, debeline 18 mm
- pasovi za preprečitev toplotnih mostov: Purenit ali XPS, debeline 3 cm
- med profile konstrukcije dvigala se vgradi kamena volna v naklonu 5% tip Knauf Insulation Naturboard Venti (debelina kot jeklena konstrukcija + 3 cm)
- notranja podlaga: OSB plošče, debeline 18 mm
- samolepilna parna zapora: samolepilna AL-PE folija (sd vrednost min. 1500 m) STT ALU TOP 1500 SK
- notranja obloga mavčnokartonska plošča vijačena direktno v OSB
Upoštevati ves pritrdilni material, vse vertikalne in horizontalne transporte.</t>
  </si>
  <si>
    <t xml:space="preserve">Strojnica, ki je predmet predelav, se nahaja na podstrehi objekta, z zelo omejenim dostopom in težavnim transportom. V cenah je potrebno upoštevati uporabo avtodvigal in sistemov za dvigovanje materiala ter ukrepe za delo na višini. </t>
  </si>
  <si>
    <t>Začasna demontaža prezračevalnih kanalov ob strešini zaradi dostopa do kanalov zunanjega in zavrženega zraka, ki se predelujejo. Ponovna montaža kanalov poizvedenih delih, skupaj s popravilom toplotne izolacije po izvedenih delih</t>
  </si>
  <si>
    <t xml:space="preserve">Demontaža obstoječih kanalov zunanjega in zavrženega zraka v obsegu potrebnega, skupaj z odvozom na deponijo ali podjetrje za predelavo surovin. </t>
  </si>
  <si>
    <t xml:space="preserve">Izdelava komore za zajem zunanjega in odvod zavrženega zraka, izdelane iz pocinkane pločevine debeline min 0,75mm, s priključki za montažo zaščitnih rešetk. Na komori se pod kotom strešine izdela kanalski priključek. Izmere za izdelavo komore na objektu. </t>
  </si>
  <si>
    <t>Okvirne dimenzije - mere kontrolirati na objektu</t>
  </si>
  <si>
    <t>1900x350</t>
  </si>
  <si>
    <t xml:space="preserve">Zaščitna rešetka iz pocinkane pločevine, skupaj z zaščitno mrežo, za montažo v komoro kanala, skupaj z montažnim in pritrdilnim materialom </t>
  </si>
  <si>
    <t>900x710</t>
  </si>
  <si>
    <t>Systemair PZ-ZN</t>
  </si>
  <si>
    <t xml:space="preserve">Prestavitev obstoječega filtra G4 na kanalu zunanjega zraka. Demontaža iz obstoječega kanala ter mmontaža na novi lokaciji v strojnici </t>
  </si>
  <si>
    <t>1800x500</t>
  </si>
  <si>
    <r>
      <t>Zrakotesni zračni kanali</t>
    </r>
    <r>
      <rPr>
        <sz val="10"/>
        <color indexed="8"/>
        <rFont val="Arial"/>
        <family val="2"/>
        <charset val="238"/>
      </rPr>
      <t xml:space="preserve"> pravokotnega in okroglega preseka, izdelani iz pocinkane pločevine po standardih SIST EN 1505 ter SIST EN 1506, spojeni s prirobničnimi spoji, kompletno z loputami, fazonskimi in oblikovnimi kosi, tesnilnim (trajno elastični kit) in montažnim materialom ter dodatkom na odrez. Standardno so vsi kanali in fazonski kosi izdelani z pritrjenim prirobničnim profilom na vsakem koncu kanala oziroma fazonskega kosa. Podporne razdalje kanalov in pripadajočih delov ne smejo nikoli preseči 2400mm pri katerikoli dimenziji kanala. Prav tako ne sme biti pri montaži izveden več kot en kanalski spoj med dvema podporama. Podpora mora biti oddaljena od prirobničnega spoja maksimalno 500 mm.</t>
    </r>
  </si>
  <si>
    <t>V kanalski razvod morajo biti nameščene revizijske odprtine po SIST EN 12097:2007.</t>
  </si>
  <si>
    <t>V ponudbi zajeti tudi obešala za vodoravno, poševno in navpično pritrditev kanalov na gradbeno ali drugo vrsto konstrukcije. Izvedba predfabriciranih obešal je iz nerjavečega jekla in obsega objemke s podlogo iz sintetične gume, navojne palice s temeljno ploščo ali temeljnim profilom, kovinske vložke, vijake z maticami, drsne in fiksne podpore. Vsa obešala se izvede po smernicah za montažo in preprečevanje prenosa hrupa na gradbeno konstrukcijo.</t>
  </si>
  <si>
    <t xml:space="preserve">Dobava in montaža elastomerne fleksibilne izolacije na osnovi sintetičnega kavčuka za izolacijo zračnih kanalov v klimatski tehniki in procesni industriji za preprečevanje kondenzacije in energijske prihranke. Stalni in neodvisen nadzor EU požarne klasifikacije D-s3,d0; toplotne prevodnosti λ pri 0°C je 0,038 W/m.K in koef. upora difuziji vodne pare je min 7.000; za temp. območje od -50°C  do  +110°C; trakovi in plošče lepljeni na površino do maks. +85°C.  Spoje (vzdožne, prečne, površino) potrebno lepiti z original Armaflex lepilom, za čiščenje orodja, rok in razmaščevanje pa Armaflex Čistilo. CE certifikat v skladu z EN 14304.  
</t>
  </si>
  <si>
    <t>ACE-19MM</t>
  </si>
  <si>
    <t>Armacell</t>
  </si>
  <si>
    <t xml:space="preserve">ACE/Armaflex </t>
  </si>
  <si>
    <t xml:space="preserve">Prestavitev obstoječega regulacijskega sklopa ogrevne in hladilne vode zaradi izvedbe toplotne izolacije podstrehe. V ceni upoštevati:
- praznjenje sistemov ogrevanja in hlajenja
- odrez cevi ter prestavitev kompletnega regulacijskega sklopa za ca. 0,5m 
- priključitev na obstoječe cevovode (DN50, DN65) jeklenih cevi 
- čiščenje cevi na poškodovalnih delih, premaz s temeljno in dvakrat zaščitno barvo
- ponovna toplotna izolacija poškodovanih delov s toplotno izolacijo iz sintetičnega kavčuka debeline 32mm. 
- postavitev podporne konstrukcije iz tipskih pocinkanih jeklenih oprofilov za pritrditev cevi - do 20 kg
- odklop napajanja in krmiljenja pogonov ventilov in črpalk ter ponovni priklop po opravljenih delih </t>
  </si>
  <si>
    <t>kpl.</t>
  </si>
  <si>
    <t>C.1.</t>
  </si>
  <si>
    <t>C.2.</t>
  </si>
  <si>
    <t>C.3.</t>
  </si>
  <si>
    <t>C.4.</t>
  </si>
  <si>
    <t>C.5.</t>
  </si>
  <si>
    <t>C.6C</t>
  </si>
  <si>
    <t>C.7.</t>
  </si>
  <si>
    <t>C.8.</t>
  </si>
  <si>
    <t>Ponovna postavitev strelovoda z identičnimi povezavami in obliko predhodno demontiranega strelovoda ter opravljenimi meritvami, upoštevati delo na veliki višini.</t>
  </si>
  <si>
    <t>ELEKTRO-INSLATERSKA DELA skupaj:</t>
  </si>
  <si>
    <t>Opis postavke / dela</t>
  </si>
  <si>
    <r>
      <rPr>
        <b/>
        <i/>
        <u/>
        <sz val="11"/>
        <rFont val="Arial"/>
        <family val="2"/>
        <charset val="238"/>
      </rPr>
      <t>OPOMBA PRED PRIČETKOM DEL:</t>
    </r>
    <r>
      <rPr>
        <b/>
        <i/>
        <sz val="11"/>
        <rFont val="Arial"/>
        <family val="2"/>
      </rPr>
      <t xml:space="preserve">
Posebno pozornost je potrebno nameniti izvedbi del v ustreznih vremenskih razmerah, da ne bo zamakanja v prostore poročnih dvoran.
Rušenje in nova izvedba se morata izvajati v majhnih fazah sukcesivno, z vso potrebno zaščito spodnjih prostorov.</t>
    </r>
  </si>
  <si>
    <t>Morebitna nepredvidena dela so obračunana v skupni rekapitulaciji</t>
  </si>
  <si>
    <t>C.9.</t>
  </si>
  <si>
    <t xml:space="preserve">IZDELAVA PROJEKTA IZVEDENIH DEL (PID) </t>
  </si>
  <si>
    <t>Nepredvidena dela se lahko pojavijo predvsem iz razloga delovanja na spomeniško varovanem objektu in iz razloga, da je obstoječe stanje z demontažo strehe objekta v celoti prezentno žele ob dejanski demontaži.</t>
  </si>
  <si>
    <t>Pri samih krovnih površinah se bo šele ob demontaži videlo in ocenilo, ali so n. p. slemenjaki ali odkapi vredni ponovne vgradnje ali jih zamenjamo z novimi, ki v popisu niso obravnavani.</t>
  </si>
  <si>
    <t>Podobno se nepredvidena dela lahko pojavijo na strojno-instalacijskih delih in elektro-instalacijskih delih, kjer bo obseg dejanskih del razviden po sami demontaži in so vsa instalaterska dela zgolj ocena kot na primernih objektih.</t>
  </si>
  <si>
    <t>NEPREDVIDENA DELA skupaj:     20% od A + B + C + D</t>
  </si>
  <si>
    <t>SLIKOPLESKARSKA DELA skupaj:</t>
  </si>
  <si>
    <t>SUHOMONTAŽNA DELA skupaj:</t>
  </si>
  <si>
    <t>Ne glede na razmere na gradbišču se nepredvidena dela izvajajo samo v primeru potrjevanja na tednih tedenskih koordinacijah s potrjevanjem predračuna del s strani nadzornika, koordinatorja in naročnika.</t>
  </si>
  <si>
    <t xml:space="preserve">Projektant je po 12. členu Gradbenega zakona (Uradni list RS, št. 61 in 72/2017) odgovoren za izdelavo, celovitost in medsebojno usklajenost vseh delov projektne dokumentacije. </t>
  </si>
  <si>
    <t>Po zgoraj omenenem Zakonu je zakonska obveza nadzora pri gradnji prepuščena strokovnemu nadzorniku, vendar se je naročnik odločil pri gradnji predmetnega objekta za dodatni vzporedni projektantski nadzor.</t>
  </si>
  <si>
    <t>Projektantski nadzor lahko izvajajo samo odgovorni projektant in projektanti posameznih delov projekta.</t>
  </si>
  <si>
    <t>Obveznosti projektantov v projektantskem nadzoru so:</t>
  </si>
  <si>
    <t xml:space="preserve"> - nadzor nad izvajanjem del  skladu s projektno dokumentacijo,</t>
  </si>
  <si>
    <t xml:space="preserve"> - udeležba na gradbenih koordinacijag in posvetih,</t>
  </si>
  <si>
    <t xml:space="preserve"> - sodelovanje z izvajalcem, investitorjem in strokovnim nadzorom</t>
  </si>
  <si>
    <t xml:space="preserve"> - zastopanje interesov investitorja.</t>
  </si>
  <si>
    <t>Ponudnk-izvajalec GOI del sklapa pogodbe s projektanti za izvajanje projektantskega nadzora in stroške upošteva v ponudbi oz. pogodbenem predračunu.</t>
  </si>
  <si>
    <t>IZDELAVA PID - Projektna dokumentacija izvedenih del</t>
  </si>
  <si>
    <t>Pod postavko Izdelava PID mora ponudnik upoštevati vsa določila  Pravilnika o podrobnejši vsebini dokumntacij in obrazcih, povezanih z graditvijo objektova (Uradni list RS, št. 36/2018 z dne 30.05.2018), s posebim poudarkom na določila 23. in 24. člena Pravilnika o Projektni dokumentaciji izvedenih del in določil 28. in 29. člena istega Pravilnika glede dokumentacije o zanesljivosti objekta ter navodil za obratovanje in vzdrževanje.</t>
  </si>
  <si>
    <t>Projektna dokumentacija izvedenih del:</t>
  </si>
  <si>
    <t xml:space="preserve"> - je namenjena pridobitvi uporabnega dovoljenja, evidentiranju objekta ter uporabi in vzdrževanju objekta.</t>
  </si>
  <si>
    <t xml:space="preserve"> - mora prikazovati morebitna odstopanja od projektne dokumentacije za pridobitev mnenj in gradbenega dovoljenja, ki je bila sestavni del gradbenega dovoljenja, in od projektne dokumentacije za izvedbo gradnje, ki je bila priložena pri prijavi začetka gradnje, na način, ki omogoča jasno prepoznavnost spremenjenih delov ali lastnosti objekta.</t>
  </si>
  <si>
    <t xml:space="preserve"> - vsebuje vodilni načrt in druge načrte s strokovnih področij pooblaščenih arhitektov in inženirjev.</t>
  </si>
  <si>
    <t>Dokazilo o zanesljivosti objekta mora vsebovati:</t>
  </si>
  <si>
    <t>– vodilno mapo dokazila o zanesljivosti objekta,</t>
  </si>
  <si>
    <t>– mape s prilogami in</t>
  </si>
  <si>
    <t>– navodila za obratovanje in vzdrževanje objekta.</t>
  </si>
  <si>
    <t>Vodilna mapa se mora izdelati na obrazcu iz priloge Pravilnika in vsebuje:</t>
  </si>
  <si>
    <t xml:space="preserve"> - osnovne podatke o objektu in dokazilu o zanesljivosti objekta,</t>
  </si>
  <si>
    <t xml:space="preserve"> - podatke o udeležencih, ki so sodelovali pri graditvi,</t>
  </si>
  <si>
    <t xml:space="preserve"> - izjavo, ki jo podpišeta nadzornik in izvajalec ter</t>
  </si>
  <si>
    <t xml:space="preserve"> - tabelarično kazalo dokazil o zanesljivosti objekta.</t>
  </si>
  <si>
    <t>Mapo s prilogami sestavljajo tabelarično kazalo dokazil v delu, ki se nanaša na dokazila v posamezni mapi in dokazila z oštevilčenjem in v zaporedju, kot so navedena v tabelaričnem kazalu dokazil in obsegajo potrdila, poročila, ocene, ateste, certifikate, izjave o lastnostih, meritve, komisijske zapisnike, izkaze in druga dokazila o:</t>
  </si>
  <si>
    <t xml:space="preserve"> - upoštevanju predpisov, ki urejajo bistvene in druge zahteve,</t>
  </si>
  <si>
    <t xml:space="preserve"> - kakovosti vgrajenih gradbenih proizvodov, inštalacij, tehnoloških naprav in opreme,</t>
  </si>
  <si>
    <t xml:space="preserve"> - opravljenih preiskavah konstrukcijskih elementov in</t>
  </si>
  <si>
    <t xml:space="preserve"> - pregledu in merjenju vodovodnih, ogrevalnih, električnih in drugih inštalacij ter preizkusu njihovega pravilnega delovanja.</t>
  </si>
  <si>
    <t>Navodila za obratovanje in vzdrževanje objekta  vsebujejo slikovna gradiva, tehnične prikaze in besedila v obliki jamstev, potrdil, seznamov, shem in podobnih sestavin, ki določajo pravila za obratovanje in vzdrževanje objekta, vgrajenih inštalacij, naprav in opreme. Z navodili za obratovanje in vzdrževanje se določijo tudi:</t>
  </si>
  <si>
    <t xml:space="preserve"> - obvezni (minimalni) časovni razmiki in pogoji rednih pregledov ter roki in obseg občasnih pregledov,</t>
  </si>
  <si>
    <t xml:space="preserve"> - obseg vzdrževalnih del, s katerimi se zagotavlja, da bo objekt v času uporabe izpolnjeval bistvene zahteve, </t>
  </si>
  <si>
    <t xml:space="preserve"> - zahteve za organizacijske ukrepe z vidika požarne varnosti.</t>
  </si>
  <si>
    <t>Popis GOI del</t>
  </si>
  <si>
    <t>IZDELAVA PID skupaj:</t>
  </si>
  <si>
    <t>ELEKTRO-INSTALACIJSKA DELA  - skupaj:</t>
  </si>
  <si>
    <t xml:space="preserve">NEPREDVIDENA DELA  - skupaj: (20% od A + B + C + D) </t>
  </si>
  <si>
    <t>STROJNO-INSTALACIJSKA DELA: skupaj</t>
  </si>
  <si>
    <t xml:space="preserve">Odstranitev sistema za zaščito pred strelo in odvoz na </t>
  </si>
  <si>
    <t>deponijo</t>
  </si>
  <si>
    <t>Odklop električnih naprav na podstrehi v el.omari E-1</t>
  </si>
  <si>
    <t>Ponovni priklop strojnih naprav v el.omari E-1</t>
  </si>
  <si>
    <t>Odstranitev obstoječih svetilk in odvoz na deponijo</t>
  </si>
  <si>
    <t>Odstranitev obstoječih kabelskih polic in odvoz na deponijo</t>
  </si>
  <si>
    <t>m</t>
  </si>
  <si>
    <t>Kontaktni elementi INOX(Rf)</t>
  </si>
  <si>
    <t>Kabli FG16(0)R16-J</t>
  </si>
  <si>
    <t xml:space="preserve">  3 x 1.5 mm2                            </t>
  </si>
  <si>
    <t xml:space="preserve">  3 x 2.5 mm2                           </t>
  </si>
  <si>
    <t xml:space="preserve">  1 x 4  mm2                              </t>
  </si>
  <si>
    <t xml:space="preserve">  1 x 10 mm2                              </t>
  </si>
  <si>
    <t xml:space="preserve">Izdelava priključkov opreme         </t>
  </si>
  <si>
    <t xml:space="preserve">  </t>
  </si>
  <si>
    <t xml:space="preserve">Izdelava spoja z vodniki za izenačitev potenciala        </t>
  </si>
  <si>
    <t xml:space="preserve">LED svetilka, z EPN, za hodnike, stopnišča,montažni pribor, </t>
  </si>
  <si>
    <t>nadgradna, kapa iz PMMA, 50.000 ur, IP50, razr.zašč.SC1</t>
  </si>
  <si>
    <t>brezhalogenska, Perluce O 22W LED830 D350 EVG</t>
  </si>
  <si>
    <t>3000K, 350x350x104 mm, izkoristek 70lm/W, Ra&gt;80</t>
  </si>
  <si>
    <t>Zumtobel</t>
  </si>
  <si>
    <t>Drobni material in meritve el.inštalacij</t>
  </si>
  <si>
    <t>Odstranitev inštalacijskih cevi in kablov ter odvoz na deponijo</t>
  </si>
  <si>
    <t xml:space="preserve">SON16/Rf-K podložen z butil trakom     </t>
  </si>
  <si>
    <t>D.2</t>
  </si>
  <si>
    <t>D.1</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</si>
  <si>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</si>
  <si>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</si>
  <si>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</si>
  <si>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</si>
  <si>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</si>
  <si>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</si>
  <si>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</si>
  <si>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</si>
  <si>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</si>
  <si>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</si>
  <si>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</si>
  <si>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</si>
  <si>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</si>
  <si>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</si>
  <si>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</si>
  <si>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</si>
  <si>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</si>
  <si>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</si>
  <si>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</si>
  <si>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</si>
  <si>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</si>
  <si>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</si>
  <si>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</si>
  <si>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</si>
  <si>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</si>
  <si>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</si>
  <si>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Vgradnja strešni in slemenski nosilci za strešnike jekor na pr.</t>
  </si>
  <si>
    <r>
      <t xml:space="preserve">Vodnik INOX(Rf) - </t>
    </r>
    <r>
      <rPr>
        <sz val="10"/>
        <rFont val="Calibri"/>
        <family val="2"/>
        <charset val="238"/>
      </rPr>
      <t>ø</t>
    </r>
    <r>
      <rPr>
        <sz val="10"/>
        <rFont val="Arial"/>
        <family val="2"/>
      </rPr>
      <t xml:space="preserve"> 8 - lovilni sistem</t>
    </r>
  </si>
  <si>
    <t>Stikalo, plastično, nadometno, 16 A, z LED indikacijo enopolno</t>
  </si>
  <si>
    <t xml:space="preserve">Doza za izenačitev potenciala PS49,  skupaj s kablom 4 in 6 mm2              </t>
  </si>
  <si>
    <t>Gibljive plastične cevi:</t>
  </si>
  <si>
    <t xml:space="preserve">Finožični vodnik H07V-K, r/z  (P/F-Y) za izenačitev potencilov :                         </t>
  </si>
  <si>
    <r>
      <rPr>
        <sz val="10"/>
        <rFont val="Calibri"/>
        <family val="2"/>
        <charset val="238"/>
      </rPr>
      <t xml:space="preserve">ø </t>
    </r>
    <r>
      <rPr>
        <sz val="10"/>
        <rFont val="Arial"/>
        <family val="2"/>
      </rPr>
      <t xml:space="preserve">16 mm                                   </t>
    </r>
  </si>
  <si>
    <r>
      <rPr>
        <sz val="10"/>
        <rFont val="Calibri"/>
        <family val="2"/>
        <charset val="238"/>
      </rPr>
      <t xml:space="preserve">ø </t>
    </r>
    <r>
      <rPr>
        <sz val="10"/>
        <rFont val="Arial"/>
        <family val="2"/>
      </rPr>
      <t xml:space="preserve">23 mm  (tudi za strojne naprave in ...)                              </t>
    </r>
  </si>
  <si>
    <t xml:space="preserve">1xL ED-Z861 22W/1540 lm                                     SV1                  </t>
  </si>
  <si>
    <t>Kabelska polica PK - žična, pocinkna, s priborom, širine 100 mm</t>
  </si>
  <si>
    <t xml:space="preserve">Križna sponka 3x58 mm    </t>
  </si>
  <si>
    <t xml:space="preserve">Kontaktna sponka CON 20       </t>
  </si>
  <si>
    <t xml:space="preserve">Pocinkani valjanec (notranje izenačitve potenciala)  FeZn 25x4 mm                        </t>
  </si>
  <si>
    <t>Vtičnica, plastična, nadometna, 230 V, IP44, 1L+N+PE, 16 A</t>
  </si>
  <si>
    <t xml:space="preserve">Plastični NIK kanal 10x10 mm                                   </t>
  </si>
  <si>
    <t>Dobava in vgradnja dodelave osvetlitve v servisnem delu dostopa na podstrešje Trakt M za Belo poročno dvorano s 8x6 m, skupaj 48 m, LED traku - po izboru projektanta, skupaj s povezavami in regulacijo osvetlitve.</t>
  </si>
  <si>
    <t>Izdelava tlaka na koti cca. 386,00 m na S servisni strani Bele poročne dvorane, tehnični nivo pred vstopom na podstrešje Trakta M, z opaženjem oz. robnokom s pomočjo Fe kotnika 40x40x4 mm, v dolžini 12 m, struktura tlaka: mikroarmirani estrih 4 cm, protiprašna zaščita betonal ali ustrezno</t>
  </si>
  <si>
    <t>m1</t>
  </si>
  <si>
    <t>Vgradnja kinete in rešetke, vsi materiali odporni na vse vrste agresivnosti</t>
  </si>
  <si>
    <t>m3</t>
  </si>
  <si>
    <t>Izdelava nagibnega tlaka s predhodno pripravo sredinskega kanala za odtočno kineton.p. 2PR-WAVE - EN 1433 - z inox povozno rešetko  - cca 30 m2 - povprečne debeline 15 cm - uporabiti beton MB 25 - B25N160- C20/25 - 0-16 mm, vključno s potrebnim minimalnim enostranskim opaževanjem</t>
  </si>
  <si>
    <t>m2</t>
  </si>
  <si>
    <t>Izdelava zaključnega tlaka v strukturi: samorazlivni Epoxi, RAL po izbiri projektanta, mikroarmirani estrih 5 cm, hidroizolacija T-4, hladni bitumenski premaz</t>
  </si>
  <si>
    <r>
      <t xml:space="preserve">Izdelava kanalizacijske povezave med kineto in obstoječim odvodnim jaškom, uporabiti PVC in fazonske kose </t>
    </r>
    <r>
      <rPr>
        <sz val="10"/>
        <rFont val="Calibri"/>
        <family val="2"/>
        <charset val="238"/>
      </rPr>
      <t>ø</t>
    </r>
    <r>
      <rPr>
        <sz val="10"/>
        <rFont val="Arial CE"/>
        <family val="2"/>
        <charset val="238"/>
      </rPr>
      <t xml:space="preserve"> 110, vključno s potrebnim kopanjem in dletenjem betona, zaključna obdelava in povrnitev v obstoječe stanje, obračun po izvedenem m1</t>
    </r>
  </si>
  <si>
    <t xml:space="preserve">Izdelava betonskih podestov širine 115 cm, debeline 15 cm, Fe armatura Q-386, v skupni dolžini 12 m1, skupaj z enostranskim opaženjem in zaključno Epoxi samorazlivno prevleko, RAL po izboru projektanta </t>
  </si>
  <si>
    <t>b.3.5.</t>
  </si>
  <si>
    <t>Izdelava predelnih sten z dvojno mavčno plošču in izolacijo na zunanji strani 10 cm in notranjim opleskom z 2x lateks barvo- ral po izbiri projektanta, stiki med podesti ali osnovno ploščo morajo zagotavljati strojno pranje in čiščenje sten!</t>
  </si>
  <si>
    <t>b.2.6.</t>
  </si>
  <si>
    <t>b.2.7.</t>
  </si>
  <si>
    <t>b.2.8.</t>
  </si>
  <si>
    <t>Dobava in vgradnja hitrotekočih dvižnih prosojnih vrat 
z dimenzijo H= 2,00 in Š= 2,50 m</t>
  </si>
  <si>
    <t>Dobava in vgradnja hitrotekočih dvižnih vrat z izolativnostjo ter 
dimenzij H= 3,00 in Š= 3,00 m</t>
  </si>
  <si>
    <t>Izdelava stopnišča za prehod na podeste - uporaba Inox ravne pločevine in cevnih oblik, kakovost 1.416 ter nastopnih površin iz solzaste inox pločevine 6 mm, vse po EN 10204/3,1, obračun zvarjenca po kg</t>
  </si>
  <si>
    <t>a.3.7.</t>
  </si>
  <si>
    <t>a.3.8.</t>
  </si>
  <si>
    <t>a.3.9.</t>
  </si>
  <si>
    <t>a.3.10.</t>
  </si>
  <si>
    <t>a.3.11.</t>
  </si>
  <si>
    <t>KROVSKO KLEPARSKA DELA skupaj:</t>
  </si>
  <si>
    <t xml:space="preserve">R E K A P I T U L A C I J 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</si>
</sst>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 #,##0.00\ &quot;€&quot;_-;\-* #,##0.00\ &quot;€&quot;_-;_-* &quot;-&quot;??\ &quot;€&quot;_-;_-@_-"/>
    <numFmt numFmtId="164" formatCode="_-* #,##0\ _€_-;\-* #,##0\ _€_-;_-* &quot;-&quot;\ _€_-;_-@_-"/>
    <numFmt numFmtId="165" formatCode="_-* #,##0.00\ _€_-;\-* #,##0.00\ _€_-;_-* &quot;-&quot;??\ _€_-;_-@_-"/>
    <numFmt numFmtId="166" formatCode="_-* #,##0.00\ _S_I_T_-;\-* #,##0.00\ _S_I_T_-;_-* &quot;-&quot;??\ _S_I_T_-;_-@_-"/>
    <numFmt numFmtId="167" formatCode="_-* #,##0.00\ &quot;SIT&quot;_-;\-* #,##0.00\ &quot;SIT&quot;_-;_-* &quot;-&quot;??\ &quot;SIT&quot;_-;_-@_-"/>
    <numFmt numFmtId="168" formatCode="#,##0.00&quot; &quot;[$€-424];[Red]&quot;-&quot;#,##0.00&quot; &quot;[$€-424]"/>
    <numFmt numFmtId="169" formatCode="#,##0.00&quot; SIT &quot;;\-#,##0.00&quot; SIT &quot;;&quot; -&quot;#&quot; SIT &quot;;@\ "/>
    <numFmt numFmtId="170" formatCode="#,##0.00&quot;       &quot;;\-#,##0.00&quot;       &quot;;&quot; -&quot;#&quot;       &quot;;@\ "/>
    <numFmt numFmtId="171" formatCode="#,##0.00&quot;    &quot;;\-#,##0.00&quot;    &quot;;&quot; -&quot;#&quot;    &quot;;@\ "/>
    <numFmt numFmtId="172" formatCode="dd/mm/yyyy"/>
    <numFmt numFmtId="173" formatCode="#,##0&quot;       &quot;;\-#,##0&quot;       &quot;;&quot; -       &quot;;@\ "/>
    <numFmt numFmtId="174" formatCode="_-* #,##0.00\ _S_I_T_-;\-* #,##0.00\ _S_I_T_-;_-* \-??\ _S_I_T_-;_-@_-"/>
    <numFmt numFmtId="175" formatCode="_-* #,##0.00&quot; SIT&quot;_-;\-* #,##0.00&quot; SIT&quot;_-;_-* \-??&quot; SIT&quot;_-;_-@_-"/>
    <numFmt numFmtId="176" formatCode="General_)"/>
    <numFmt numFmtId="177" formatCode="_-* #,##0.00\ _€_-;\-* #,##0.00\ _€_-;_-* \-??\ _€_-;_-@_-"/>
    <numFmt numFmtId="178" formatCode="#,##0\ &quot;SIT&quot;;\-#,##0\ &quot;SIT&quot;"/>
    <numFmt numFmtId="179" formatCode="#,##0\ &quot;SIT&quot;;[Red]\-#,##0\ &quot;SIT&quot;"/>
    <numFmt numFmtId="180" formatCode="_-* #,##0\ _S_I_T_-;\-* #,##0\ _S_I_T_-;_-* &quot;- &quot;_S_I_T_-;_-@_-"/>
    <numFmt numFmtId="181" formatCode="#&quot;.&quot;"/>
  </numFmts>
  <fonts count="146">
    <font>
      <sz val="10"/>
      <name val="Arial"/>
      <charset val="238"/>
    </font>
    <font>
      <sz val="11"/>
      <color theme="1"/>
      <name val="Calibri"/>
      <family val="2"/>
      <charset val="238"/>
      <scheme val="minor"/>
    </font>
    <font>
      <sz val="11"/>
      <color indexed="8"/>
      <name val="Calibri"/>
      <family val="2"/>
      <charset val="238"/>
    </font>
    <font>
      <sz val="10"/>
      <name val="Arial"/>
      <family val="2"/>
      <charset val="238"/>
    </font>
    <font>
      <sz val="8"/>
      <name val="Arial"/>
      <family val="2"/>
      <charset val="238"/>
    </font>
    <font>
      <sz val="10"/>
      <name val="Arial"/>
      <family val="2"/>
      <charset val="238"/>
    </font>
    <font>
      <sz val="11"/>
      <name val="Arial"/>
      <family val="2"/>
      <charset val="238"/>
    </font>
    <font>
      <b/>
      <sz val="11"/>
      <name val="Arial"/>
      <family val="2"/>
      <charset val="238"/>
    </font>
    <font>
      <b/>
      <sz val="20"/>
      <name val="Arial"/>
      <family val="2"/>
      <charset val="238"/>
    </font>
    <font>
      <b/>
      <sz val="12"/>
      <name val="Arial"/>
      <family val="2"/>
      <charset val="238"/>
    </font>
    <font>
      <b/>
      <sz val="16"/>
      <name val="Arial"/>
      <family val="2"/>
      <charset val="238"/>
    </font>
    <font>
      <sz val="10"/>
      <name val="SL Dutch"/>
      <charset val="238"/>
    </font>
    <font>
      <b/>
      <sz val="10"/>
      <name val="Arial"/>
      <family val="2"/>
      <charset val="238"/>
    </font>
    <font>
      <i/>
      <sz val="10"/>
      <name val="Arial"/>
      <family val="2"/>
      <charset val="238"/>
    </font>
    <font>
      <vertAlign val="superscript"/>
      <sz val="10"/>
      <name val="Arial"/>
      <family val="2"/>
      <charset val="238"/>
    </font>
    <font>
      <b/>
      <i/>
      <sz val="10"/>
      <name val="Arial"/>
      <family val="2"/>
      <charset val="238"/>
    </font>
    <font>
      <b/>
      <sz val="14"/>
      <name val="Arial"/>
      <family val="2"/>
      <charset val="238"/>
    </font>
    <font>
      <sz val="10"/>
      <name val="Arial"/>
      <family val="2"/>
    </font>
    <font>
      <b/>
      <sz val="9"/>
      <name val="Arial"/>
      <family val="2"/>
      <charset val="238"/>
    </font>
    <font>
      <b/>
      <sz val="8"/>
      <name val="Arial"/>
      <family val="2"/>
      <charset val="238"/>
    </font>
    <font>
      <sz val="10"/>
      <name val="Arial CE"/>
      <family val="2"/>
      <charset val="238"/>
    </font>
    <font>
      <sz val="10"/>
      <name val="Arial CE"/>
      <charset val="238"/>
    </font>
    <font>
      <b/>
      <sz val="22"/>
      <name val="Arial"/>
      <family val="2"/>
      <charset val="238"/>
    </font>
    <font>
      <sz val="10"/>
      <name val="Arial CE"/>
      <family val="2"/>
    </font>
    <font>
      <sz val="10"/>
      <name val="Arial CE"/>
    </font>
    <font>
      <sz val="10"/>
      <name val="Times New Roman CE"/>
      <family val="1"/>
      <charset val="238"/>
    </font>
    <font>
      <sz val="10"/>
      <name val="Arial"/>
      <family val="2"/>
      <charset val="1"/>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1"/>
      <color indexed="8"/>
      <name val="Calibri"/>
      <family val="2"/>
      <charset val="238"/>
    </font>
    <font>
      <sz val="11"/>
      <color indexed="8"/>
      <name val="Arial"/>
      <family val="2"/>
      <charset val="238"/>
    </font>
    <font>
      <b/>
      <sz val="15"/>
      <color indexed="48"/>
      <name val="Calibri"/>
      <family val="2"/>
      <charset val="238"/>
    </font>
    <font>
      <b/>
      <sz val="13"/>
      <color indexed="48"/>
      <name val="Calibri"/>
      <family val="2"/>
      <charset val="238"/>
    </font>
    <font>
      <b/>
      <sz val="11"/>
      <color indexed="48"/>
      <name val="Calibri"/>
      <family val="2"/>
      <charset val="238"/>
    </font>
    <font>
      <b/>
      <sz val="18"/>
      <color indexed="48"/>
      <name val="Cambria"/>
      <family val="2"/>
      <charset val="238"/>
    </font>
    <font>
      <sz val="10"/>
      <color indexed="8"/>
      <name val="Arial Narrow"/>
      <family val="2"/>
      <charset val="238"/>
    </font>
    <font>
      <sz val="11"/>
      <name val="Arial Narrow CE"/>
      <family val="2"/>
      <charset val="238"/>
    </font>
    <font>
      <sz val="12"/>
      <name val="Times New Roman"/>
      <family val="1"/>
      <charset val="238"/>
    </font>
    <font>
      <sz val="11"/>
      <color indexed="59"/>
      <name val="Calibri"/>
      <family val="2"/>
      <charset val="238"/>
    </font>
    <font>
      <sz val="11"/>
      <color indexed="8"/>
      <name val="Times New Roman"/>
      <family val="1"/>
      <charset val="238"/>
    </font>
    <font>
      <b/>
      <sz val="11"/>
      <color indexed="60"/>
      <name val="Calibri"/>
      <family val="2"/>
      <charset val="238"/>
    </font>
    <font>
      <u/>
      <sz val="11"/>
      <color indexed="12"/>
      <name val="Calibri"/>
      <family val="2"/>
      <charset val="238"/>
    </font>
    <font>
      <sz val="12"/>
      <name val="Times New Roman"/>
      <family val="1"/>
      <charset val="1"/>
    </font>
    <font>
      <sz val="11"/>
      <color indexed="8"/>
      <name val="Arial"/>
      <family val="2"/>
      <charset val="1"/>
    </font>
    <font>
      <b/>
      <sz val="11"/>
      <color indexed="10"/>
      <name val="Calibri"/>
      <family val="2"/>
      <charset val="238"/>
    </font>
    <font>
      <sz val="10"/>
      <name val="Mangal"/>
      <family val="2"/>
      <charset val="238"/>
    </font>
    <font>
      <sz val="9"/>
      <name val="Futura Prins"/>
      <charset val="238"/>
    </font>
    <font>
      <sz val="9"/>
      <name val="Futura Prins"/>
      <charset val="1"/>
    </font>
    <font>
      <b/>
      <sz val="15"/>
      <color indexed="62"/>
      <name val="Calibri"/>
      <family val="2"/>
      <charset val="238"/>
    </font>
    <font>
      <b/>
      <sz val="13"/>
      <color indexed="62"/>
      <name val="Calibri"/>
      <family val="2"/>
      <charset val="238"/>
    </font>
    <font>
      <b/>
      <sz val="11"/>
      <color indexed="62"/>
      <name val="Calibri"/>
      <family val="2"/>
      <charset val="238"/>
    </font>
    <font>
      <b/>
      <sz val="11"/>
      <name val="Arial CE"/>
      <family val="2"/>
      <charset val="238"/>
    </font>
    <font>
      <sz val="12"/>
      <name val="Times New Roman CE"/>
      <family val="1"/>
      <charset val="238"/>
    </font>
    <font>
      <sz val="10"/>
      <color indexed="8"/>
      <name val="Times New Roman"/>
      <family val="1"/>
      <charset val="238"/>
    </font>
    <font>
      <sz val="10"/>
      <name val="MS Sans Serif"/>
      <family val="2"/>
      <charset val="238"/>
    </font>
    <font>
      <sz val="11"/>
      <color indexed="19"/>
      <name val="Calibri"/>
      <family val="2"/>
      <charset val="238"/>
    </font>
    <font>
      <sz val="10"/>
      <name val="Courier New"/>
      <family val="1"/>
      <charset val="238"/>
    </font>
    <font>
      <sz val="11"/>
      <name val="Futura Prins"/>
      <charset val="238"/>
    </font>
    <font>
      <sz val="11"/>
      <name val="Futura Prins"/>
      <charset val="1"/>
    </font>
    <font>
      <b/>
      <sz val="18"/>
      <color indexed="62"/>
      <name val="Cambria"/>
      <family val="2"/>
      <charset val="238"/>
    </font>
    <font>
      <sz val="11"/>
      <color indexed="8"/>
      <name val="Arial"/>
      <family val="2"/>
    </font>
    <font>
      <sz val="11"/>
      <color indexed="8"/>
      <name val="Arial CE1"/>
      <charset val="238"/>
    </font>
    <font>
      <sz val="11"/>
      <name val="Arial Narrow CE"/>
      <charset val="238"/>
    </font>
    <font>
      <sz val="12"/>
      <name val="Times New Roman"/>
      <family val="1"/>
    </font>
    <font>
      <sz val="10"/>
      <color indexed="24"/>
      <name val="Arial"/>
      <family val="2"/>
      <charset val="238"/>
    </font>
    <font>
      <sz val="9"/>
      <name val="Futura Prins"/>
    </font>
    <font>
      <sz val="10"/>
      <name val="Courier"/>
      <family val="1"/>
      <charset val="238"/>
    </font>
    <font>
      <sz val="11"/>
      <name val="Futura Prins"/>
    </font>
    <font>
      <sz val="10"/>
      <name val="Century Gothic"/>
      <family val="2"/>
      <charset val="238"/>
    </font>
    <font>
      <sz val="12"/>
      <name val="Courier"/>
      <family val="1"/>
      <charset val="238"/>
    </font>
    <font>
      <sz val="11"/>
      <name val="Times New Roman"/>
      <family val="1"/>
      <charset val="238"/>
    </font>
    <font>
      <sz val="10"/>
      <name val="Arial"/>
      <family val="2"/>
      <charset val="204"/>
    </font>
    <font>
      <u/>
      <sz val="10"/>
      <color indexed="12"/>
      <name val="Arial CE"/>
      <charset val="238"/>
    </font>
    <font>
      <sz val="10"/>
      <name val="Verdana"/>
      <family val="2"/>
      <charset val="238"/>
    </font>
    <font>
      <sz val="11"/>
      <color indexed="8"/>
      <name val="Calibri"/>
      <family val="2"/>
    </font>
    <font>
      <sz val="8"/>
      <color indexed="8"/>
      <name val="Tahoma"/>
      <family val="2"/>
      <charset val="238"/>
    </font>
    <font>
      <u/>
      <sz val="10"/>
      <color indexed="12"/>
      <name val="Arial CE"/>
      <family val="2"/>
      <charset val="238"/>
    </font>
    <font>
      <sz val="12"/>
      <name val="Times New Roman CE"/>
      <charset val="238"/>
    </font>
    <font>
      <sz val="11"/>
      <name val="Times New Roman CE"/>
      <family val="1"/>
      <charset val="238"/>
    </font>
    <font>
      <sz val="11"/>
      <name val="Arial CE"/>
      <family val="2"/>
      <charset val="238"/>
    </font>
    <font>
      <b/>
      <sz val="18"/>
      <name val="Arial"/>
      <family val="2"/>
      <charset val="238"/>
    </font>
    <font>
      <sz val="18"/>
      <name val="Arial"/>
      <family val="2"/>
      <charset val="238"/>
    </font>
    <font>
      <b/>
      <sz val="10"/>
      <name val="Arial"/>
      <family val="2"/>
    </font>
    <font>
      <sz val="10"/>
      <name val="Arial Narrow"/>
      <family val="2"/>
    </font>
    <font>
      <i/>
      <u/>
      <sz val="10"/>
      <name val="Arial"/>
      <family val="2"/>
    </font>
    <font>
      <sz val="10"/>
      <color indexed="8"/>
      <name val="Arial"/>
      <family val="2"/>
    </font>
    <font>
      <sz val="9"/>
      <name val="Arial"/>
      <family val="2"/>
    </font>
    <font>
      <b/>
      <u/>
      <sz val="16"/>
      <name val="Arial"/>
      <family val="2"/>
      <charset val="238"/>
    </font>
    <font>
      <b/>
      <sz val="12"/>
      <name val="Arial"/>
      <family val="2"/>
    </font>
    <font>
      <b/>
      <i/>
      <u/>
      <sz val="11"/>
      <name val="Arial"/>
      <family val="2"/>
    </font>
    <font>
      <i/>
      <sz val="10"/>
      <name val="Arial"/>
      <family val="2"/>
    </font>
    <font>
      <vertAlign val="superscript"/>
      <sz val="10"/>
      <name val="Arial"/>
      <family val="2"/>
    </font>
    <font>
      <i/>
      <u/>
      <sz val="10"/>
      <name val="Arial"/>
      <family val="2"/>
      <charset val="238"/>
    </font>
    <font>
      <b/>
      <i/>
      <sz val="10"/>
      <name val="Arial"/>
      <family val="2"/>
    </font>
    <font>
      <b/>
      <sz val="14"/>
      <name val="Arial"/>
      <family val="2"/>
    </font>
    <font>
      <sz val="11"/>
      <color theme="1"/>
      <name val="Calibri"/>
      <family val="2"/>
      <charset val="238"/>
      <scheme val="minor"/>
    </font>
    <font>
      <b/>
      <i/>
      <sz val="16"/>
      <color rgb="FF000000"/>
      <name val="Arial"/>
      <family val="2"/>
      <charset val="238"/>
    </font>
    <font>
      <u/>
      <sz val="11"/>
      <color theme="10"/>
      <name val="Calibri"/>
      <family val="2"/>
      <charset val="238"/>
    </font>
    <font>
      <sz val="10"/>
      <color theme="1"/>
      <name val="Arial Narrow"/>
      <family val="2"/>
      <charset val="238"/>
    </font>
    <font>
      <sz val="10"/>
      <color theme="1"/>
      <name val="Arial"/>
      <family val="2"/>
      <charset val="238"/>
    </font>
    <font>
      <sz val="10"/>
      <color rgb="FF000000"/>
      <name val="Times New Roman"/>
      <family val="1"/>
      <charset val="238"/>
    </font>
    <font>
      <sz val="12"/>
      <color theme="1"/>
      <name val="Calibri"/>
      <family val="2"/>
      <scheme val="minor"/>
    </font>
    <font>
      <sz val="11"/>
      <color rgb="FF000000"/>
      <name val="Arial"/>
      <family val="2"/>
      <charset val="238"/>
    </font>
    <font>
      <b/>
      <i/>
      <u/>
      <sz val="11"/>
      <color rgb="FF000000"/>
      <name val="Arial"/>
      <family val="2"/>
      <charset val="238"/>
    </font>
    <font>
      <sz val="10"/>
      <color rgb="FFFF0000"/>
      <name val="Arial"/>
      <family val="2"/>
    </font>
    <font>
      <sz val="18"/>
      <color rgb="FFFF0000"/>
      <name val="Arial"/>
      <family val="2"/>
    </font>
    <font>
      <sz val="10"/>
      <color rgb="FFFF0000"/>
      <name val="Arial"/>
      <family val="2"/>
      <charset val="238"/>
    </font>
    <font>
      <b/>
      <sz val="12"/>
      <color rgb="FF222222"/>
      <name val="Arial"/>
      <family val="2"/>
    </font>
    <font>
      <sz val="10"/>
      <color theme="1"/>
      <name val="Arial"/>
      <family val="2"/>
    </font>
    <font>
      <sz val="10"/>
      <color indexed="8"/>
      <name val="Calibri"/>
      <family val="2"/>
      <charset val="238"/>
    </font>
    <font>
      <u/>
      <sz val="10"/>
      <name val="Arial"/>
      <family val="2"/>
      <charset val="238"/>
    </font>
    <font>
      <sz val="10"/>
      <color indexed="8"/>
      <name val="Arial"/>
      <family val="2"/>
      <charset val="238"/>
    </font>
    <font>
      <sz val="9"/>
      <name val="Arial"/>
      <family val="2"/>
      <charset val="238"/>
    </font>
    <font>
      <b/>
      <sz val="11"/>
      <name val="Arial"/>
      <family val="2"/>
    </font>
    <font>
      <sz val="11"/>
      <name val="Arial"/>
      <family val="2"/>
    </font>
    <font>
      <sz val="11"/>
      <color rgb="FFFF0000"/>
      <name val="Arial"/>
      <family val="2"/>
    </font>
    <font>
      <sz val="14"/>
      <name val="Arial"/>
      <family val="2"/>
    </font>
    <font>
      <sz val="14"/>
      <color rgb="FFFF0000"/>
      <name val="Arial"/>
      <family val="2"/>
    </font>
    <font>
      <b/>
      <sz val="14"/>
      <color rgb="FFFF0000"/>
      <name val="Arial"/>
      <family val="2"/>
      <charset val="238"/>
    </font>
    <font>
      <b/>
      <sz val="10"/>
      <color rgb="FF41A6B1"/>
      <name val="Tahoma"/>
      <family val="2"/>
      <charset val="238"/>
    </font>
    <font>
      <b/>
      <sz val="10"/>
      <color rgb="FF41A6B1"/>
      <name val="Arial"/>
      <family val="2"/>
      <charset val="238"/>
    </font>
    <font>
      <b/>
      <sz val="10"/>
      <color theme="1"/>
      <name val="Arial"/>
      <family val="2"/>
      <charset val="238"/>
    </font>
    <font>
      <sz val="11"/>
      <color theme="1"/>
      <name val="Arial"/>
      <family val="2"/>
      <charset val="238"/>
    </font>
    <font>
      <sz val="10"/>
      <name val="Tahoma"/>
      <family val="2"/>
      <charset val="238"/>
    </font>
    <font>
      <sz val="10"/>
      <color rgb="FF000000"/>
      <name val="Arial"/>
      <family val="2"/>
      <charset val="238"/>
    </font>
    <font>
      <b/>
      <i/>
      <sz val="11"/>
      <name val="Arial"/>
      <family val="2"/>
    </font>
    <font>
      <b/>
      <i/>
      <u/>
      <sz val="11"/>
      <name val="Arial"/>
      <family val="2"/>
      <charset val="238"/>
    </font>
    <font>
      <b/>
      <i/>
      <sz val="11"/>
      <name val="Arial"/>
      <family val="2"/>
      <charset val="238"/>
    </font>
    <font>
      <b/>
      <sz val="10"/>
      <color rgb="FFFF0000"/>
      <name val="Arial"/>
      <family val="2"/>
      <charset val="238"/>
    </font>
    <font>
      <i/>
      <sz val="10"/>
      <color theme="1"/>
      <name val="Arial"/>
      <family val="2"/>
      <charset val="238"/>
    </font>
    <font>
      <sz val="10"/>
      <name val="Symbol"/>
      <family val="1"/>
      <charset val="2"/>
    </font>
    <font>
      <sz val="10"/>
      <name val="Calibri"/>
      <family val="2"/>
      <charset val="238"/>
    </font>
  </fonts>
  <fills count="66">
    <fill>
      <patternFill patternType="none"/>
    </fill>
    <fill>
      <patternFill patternType="gray125"/>
    </fill>
    <fill>
      <patternFill patternType="solid">
        <fgColor indexed="31"/>
        <bgColor indexed="22"/>
      </patternFill>
    </fill>
    <fill>
      <patternFill patternType="solid">
        <fgColor indexed="31"/>
        <bgColor indexed="44"/>
      </patternFill>
    </fill>
    <fill>
      <patternFill patternType="solid">
        <fgColor indexed="45"/>
      </patternFill>
    </fill>
    <fill>
      <patternFill patternType="solid">
        <fgColor indexed="45"/>
        <bgColor indexed="29"/>
      </patternFill>
    </fill>
    <fill>
      <patternFill patternType="solid">
        <fgColor indexed="45"/>
        <bgColor indexed="46"/>
      </patternFill>
    </fill>
    <fill>
      <patternFill patternType="solid">
        <fgColor indexed="42"/>
        <bgColor indexed="27"/>
      </patternFill>
    </fill>
    <fill>
      <patternFill patternType="solid">
        <fgColor indexed="46"/>
        <bgColor indexed="24"/>
      </patternFill>
    </fill>
    <fill>
      <patternFill patternType="solid">
        <fgColor indexed="46"/>
        <bgColor indexed="45"/>
      </patternFill>
    </fill>
    <fill>
      <patternFill patternType="solid">
        <fgColor indexed="27"/>
        <bgColor indexed="41"/>
      </patternFill>
    </fill>
    <fill>
      <patternFill patternType="solid">
        <fgColor indexed="41"/>
        <bgColor indexed="44"/>
      </patternFill>
    </fill>
    <fill>
      <patternFill patternType="solid">
        <fgColor indexed="47"/>
      </patternFill>
    </fill>
    <fill>
      <patternFill patternType="solid">
        <fgColor indexed="47"/>
        <bgColor indexed="22"/>
      </patternFill>
    </fill>
    <fill>
      <patternFill patternType="solid">
        <fgColor indexed="27"/>
        <bgColor indexed="42"/>
      </patternFill>
    </fill>
    <fill>
      <patternFill patternType="solid">
        <fgColor indexed="44"/>
        <bgColor indexed="31"/>
      </patternFill>
    </fill>
    <fill>
      <patternFill patternType="solid">
        <fgColor indexed="44"/>
        <bgColor indexed="42"/>
      </patternFill>
    </fill>
    <fill>
      <patternFill patternType="solid">
        <fgColor indexed="29"/>
        <bgColor indexed="45"/>
      </patternFill>
    </fill>
    <fill>
      <patternFill patternType="solid">
        <fgColor indexed="26"/>
        <bgColor indexed="9"/>
      </patternFill>
    </fill>
    <fill>
      <patternFill patternType="solid">
        <fgColor indexed="26"/>
        <bgColor indexed="43"/>
      </patternFill>
    </fill>
    <fill>
      <patternFill patternType="solid">
        <fgColor indexed="31"/>
        <bgColor indexed="27"/>
      </patternFill>
    </fill>
    <fill>
      <patternFill patternType="solid">
        <fgColor indexed="42"/>
        <bgColor indexed="44"/>
      </patternFill>
    </fill>
    <fill>
      <patternFill patternType="solid">
        <fgColor indexed="11"/>
        <bgColor indexed="49"/>
      </patternFill>
    </fill>
    <fill>
      <patternFill patternType="solid">
        <fgColor indexed="51"/>
        <bgColor indexed="13"/>
      </patternFill>
    </fill>
    <fill>
      <patternFill patternType="solid">
        <fgColor indexed="19"/>
        <bgColor indexed="23"/>
      </patternFill>
    </fill>
    <fill>
      <patternFill patternType="solid">
        <fgColor indexed="19"/>
        <bgColor indexed="55"/>
      </patternFill>
    </fill>
    <fill>
      <patternFill patternType="solid">
        <fgColor indexed="43"/>
        <bgColor indexed="26"/>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bgColor indexed="51"/>
      </patternFill>
    </fill>
    <fill>
      <patternFill patternType="solid">
        <fgColor indexed="60"/>
        <bgColor indexed="25"/>
      </patternFill>
    </fill>
    <fill>
      <patternFill patternType="solid">
        <fgColor indexed="25"/>
        <bgColor indexed="61"/>
      </patternFill>
    </fill>
    <fill>
      <patternFill patternType="solid">
        <fgColor indexed="25"/>
        <bgColor indexed="23"/>
      </patternFill>
    </fill>
    <fill>
      <patternFill patternType="solid">
        <fgColor indexed="50"/>
        <bgColor indexed="51"/>
      </patternFill>
    </fill>
    <fill>
      <patternFill patternType="solid">
        <fgColor indexed="50"/>
        <bgColor indexed="19"/>
      </patternFill>
    </fill>
    <fill>
      <patternFill patternType="solid">
        <fgColor indexed="48"/>
        <bgColor indexed="30"/>
      </patternFill>
    </fill>
    <fill>
      <patternFill patternType="solid">
        <fgColor indexed="48"/>
        <bgColor indexed="62"/>
      </patternFill>
    </fill>
    <fill>
      <patternFill patternType="solid">
        <fgColor indexed="62"/>
      </patternFill>
    </fill>
    <fill>
      <patternFill patternType="solid">
        <fgColor indexed="10"/>
      </patternFill>
    </fill>
    <fill>
      <patternFill patternType="solid">
        <fgColor indexed="57"/>
      </patternFill>
    </fill>
    <fill>
      <patternFill patternType="solid">
        <fgColor indexed="54"/>
        <bgColor indexed="23"/>
      </patternFill>
    </fill>
    <fill>
      <patternFill patternType="solid">
        <fgColor indexed="10"/>
        <bgColor indexed="60"/>
      </patternFill>
    </fill>
    <fill>
      <patternFill patternType="solid">
        <fgColor indexed="53"/>
      </patternFill>
    </fill>
    <fill>
      <patternFill patternType="solid">
        <fgColor indexed="9"/>
        <bgColor indexed="26"/>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22"/>
        <bgColor indexed="31"/>
      </patternFill>
    </fill>
    <fill>
      <patternFill patternType="solid">
        <fgColor indexed="43"/>
      </patternFill>
    </fill>
    <fill>
      <patternFill patternType="solid">
        <fgColor indexed="26"/>
      </patternFill>
    </fill>
    <fill>
      <patternFill patternType="solid">
        <fgColor indexed="62"/>
        <bgColor indexed="56"/>
      </patternFill>
    </fill>
    <fill>
      <patternFill patternType="solid">
        <fgColor indexed="62"/>
        <bgColor indexed="48"/>
      </patternFill>
    </fill>
    <fill>
      <patternFill patternType="solid">
        <fgColor indexed="10"/>
        <bgColor indexed="16"/>
      </patternFill>
    </fill>
    <fill>
      <patternFill patternType="solid">
        <fgColor indexed="57"/>
        <bgColor indexed="21"/>
      </patternFill>
    </fill>
    <fill>
      <patternFill patternType="solid">
        <fgColor indexed="54"/>
        <bgColor indexed="63"/>
      </patternFill>
    </fill>
    <fill>
      <patternFill patternType="solid">
        <fgColor indexed="53"/>
        <bgColor indexed="52"/>
      </patternFill>
    </fill>
    <fill>
      <patternFill patternType="solid">
        <fgColor indexed="25"/>
        <bgColor indexed="60"/>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8"/>
      </left>
      <right style="hair">
        <color indexed="8"/>
      </right>
      <top style="hair">
        <color indexed="8"/>
      </top>
      <bottom style="hair">
        <color indexed="8"/>
      </bottom>
      <diagonal/>
    </border>
    <border>
      <left style="hair">
        <color indexed="64"/>
      </left>
      <right style="hair">
        <color indexed="64"/>
      </right>
      <top style="hair">
        <color indexed="64"/>
      </top>
      <bottom style="hair">
        <color indexed="64"/>
      </bottom>
      <diagonal/>
    </border>
    <border>
      <left/>
      <right/>
      <top/>
      <bottom style="thick">
        <color indexed="48"/>
      </bottom>
      <diagonal/>
    </border>
    <border>
      <left/>
      <right/>
      <top/>
      <bottom style="thick">
        <color indexed="62"/>
      </bottom>
      <diagonal/>
    </border>
    <border>
      <left/>
      <right/>
      <top/>
      <bottom style="thick">
        <color indexed="42"/>
      </bottom>
      <diagonal/>
    </border>
    <border>
      <left/>
      <right/>
      <top/>
      <bottom style="thick">
        <color indexed="22"/>
      </bottom>
      <diagonal/>
    </border>
    <border>
      <left/>
      <right/>
      <top/>
      <bottom style="medium">
        <color indexed="4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double">
        <color indexed="60"/>
      </bottom>
      <diagonal/>
    </border>
    <border>
      <left style="double">
        <color indexed="8"/>
      </left>
      <right style="double">
        <color indexed="8"/>
      </right>
      <top style="double">
        <color indexed="8"/>
      </top>
      <bottom style="double">
        <color indexed="8"/>
      </bottom>
      <diagonal/>
    </border>
    <border>
      <left style="double">
        <color indexed="64"/>
      </left>
      <right style="double">
        <color indexed="64"/>
      </right>
      <top style="double">
        <color indexed="64"/>
      </top>
      <bottom style="double">
        <color indexed="64"/>
      </bottom>
      <diagonal/>
    </border>
    <border>
      <left/>
      <right/>
      <top style="thin">
        <color indexed="8"/>
      </top>
      <bottom style="double">
        <color indexed="8"/>
      </bottom>
      <diagonal/>
    </border>
    <border>
      <left/>
      <right/>
      <top style="thin">
        <color indexed="48"/>
      </top>
      <bottom style="double">
        <color indexed="48"/>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double">
        <color indexed="64"/>
      </bottom>
      <diagonal/>
    </border>
    <border>
      <left/>
      <right/>
      <top/>
      <bottom style="thin">
        <color indexed="64"/>
      </bottom>
      <diagonal/>
    </border>
  </borders>
  <cellStyleXfs count="2578">
    <xf numFmtId="0" fontId="0" fillId="0" borderId="0"/>
    <xf numFmtId="0" fontId="51" fillId="0" borderId="0"/>
    <xf numFmtId="0" fontId="56" fillId="0" borderId="0"/>
    <xf numFmtId="0" fontId="77" fillId="0" borderId="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44" fillId="0" borderId="0"/>
    <xf numFmtId="0" fontId="57" fillId="0" borderId="0"/>
    <xf numFmtId="0" fontId="74" fillId="0" borderId="0"/>
    <xf numFmtId="0" fontId="2" fillId="15"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0"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0"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0"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0"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0"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0"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1"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1"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1"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1"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1"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1"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3"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1"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1"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1"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1"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1"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1"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1"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1"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1"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1"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1"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1"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21"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21"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21"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21"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21"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21"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21"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21"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21"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21"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21"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21"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9"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9"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9"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9"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9"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9" borderId="0" applyNumberFormat="0" applyBorder="0" applyAlignment="0" applyProtection="0"/>
    <xf numFmtId="0" fontId="27" fillId="38" borderId="0" applyNumberFormat="0" applyBorder="0" applyAlignment="0" applyProtection="0"/>
    <xf numFmtId="0" fontId="27" fillId="39" borderId="0" applyNumberFormat="0" applyBorder="0" applyAlignment="0" applyProtection="0"/>
    <xf numFmtId="0" fontId="27" fillId="40"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41"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42"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0"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5"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4" borderId="0" applyNumberFormat="0" applyBorder="0" applyAlignment="0" applyProtection="0"/>
    <xf numFmtId="0" fontId="58" fillId="46" borderId="1" applyNumberFormat="0" applyAlignment="0" applyProtection="0"/>
    <xf numFmtId="0" fontId="58" fillId="46" borderId="1" applyNumberFormat="0" applyAlignment="0" applyProtection="0"/>
    <xf numFmtId="0" fontId="58" fillId="46" borderId="1" applyNumberFormat="0" applyAlignment="0" applyProtection="0"/>
    <xf numFmtId="0" fontId="58" fillId="46" borderId="1" applyNumberFormat="0" applyAlignment="0" applyProtection="0"/>
    <xf numFmtId="0" fontId="58" fillId="46" borderId="1" applyNumberFormat="0" applyAlignment="0" applyProtection="0"/>
    <xf numFmtId="0" fontId="58" fillId="46" borderId="1" applyNumberFormat="0" applyAlignment="0" applyProtection="0"/>
    <xf numFmtId="0" fontId="58" fillId="46" borderId="1" applyNumberFormat="0" applyAlignment="0" applyProtection="0"/>
    <xf numFmtId="0" fontId="58" fillId="46" borderId="1" applyNumberFormat="0" applyAlignment="0" applyProtection="0"/>
    <xf numFmtId="0" fontId="58" fillId="46" borderId="1" applyNumberFormat="0" applyAlignment="0" applyProtection="0"/>
    <xf numFmtId="0" fontId="58" fillId="46" borderId="1" applyNumberFormat="0" applyAlignment="0" applyProtection="0"/>
    <xf numFmtId="0" fontId="58" fillId="46" borderId="1" applyNumberFormat="0" applyAlignment="0" applyProtection="0"/>
    <xf numFmtId="0" fontId="58" fillId="46" borderId="1" applyNumberFormat="0" applyAlignment="0" applyProtection="0"/>
    <xf numFmtId="0" fontId="58" fillId="46" borderId="1" applyNumberFormat="0" applyAlignment="0" applyProtection="0"/>
    <xf numFmtId="0" fontId="58" fillId="46" borderId="1" applyNumberFormat="0" applyAlignment="0" applyProtection="0"/>
    <xf numFmtId="0" fontId="29" fillId="47" borderId="1" applyNumberFormat="0" applyAlignment="0" applyProtection="0"/>
    <xf numFmtId="0" fontId="30" fillId="48" borderId="2" applyNumberFormat="0" applyAlignment="0" applyProtection="0"/>
    <xf numFmtId="0" fontId="30" fillId="48" borderId="2" applyNumberFormat="0" applyAlignment="0" applyProtection="0"/>
    <xf numFmtId="0" fontId="30" fillId="48" borderId="2" applyNumberFormat="0" applyAlignment="0" applyProtection="0"/>
    <xf numFmtId="0" fontId="30" fillId="48" borderId="2" applyNumberFormat="0" applyAlignment="0" applyProtection="0"/>
    <xf numFmtId="0" fontId="30" fillId="48" borderId="2" applyNumberFormat="0" applyAlignment="0" applyProtection="0"/>
    <xf numFmtId="0" fontId="30" fillId="48" borderId="2" applyNumberFormat="0" applyAlignment="0" applyProtection="0"/>
    <xf numFmtId="0" fontId="30" fillId="48" borderId="2" applyNumberFormat="0" applyAlignment="0" applyProtection="0"/>
    <xf numFmtId="0" fontId="30" fillId="49" borderId="2" applyNumberFormat="0" applyAlignment="0" applyProtection="0"/>
    <xf numFmtId="174" fontId="2" fillId="0" borderId="0" applyFill="0" applyBorder="0" applyAlignment="0" applyProtection="0"/>
    <xf numFmtId="174" fontId="59" fillId="0" borderId="0" applyFill="0" applyBorder="0" applyAlignment="0" applyProtection="0"/>
    <xf numFmtId="166" fontId="3" fillId="0" borderId="0" applyFont="0" applyFill="0" applyBorder="0" applyAlignment="0" applyProtection="0"/>
    <xf numFmtId="3" fontId="2" fillId="0" borderId="0" applyFill="0" applyBorder="0" applyAlignment="0" applyProtection="0"/>
    <xf numFmtId="3" fontId="59" fillId="0" borderId="0" applyFill="0" applyBorder="0" applyAlignment="0" applyProtection="0"/>
    <xf numFmtId="3" fontId="78" fillId="0" borderId="0" applyFont="0" applyFill="0" applyBorder="0" applyAlignment="0" applyProtection="0"/>
    <xf numFmtId="175" fontId="2" fillId="0" borderId="0" applyFill="0" applyBorder="0" applyAlignment="0" applyProtection="0"/>
    <xf numFmtId="175" fontId="59" fillId="0" borderId="0" applyFill="0" applyBorder="0" applyAlignment="0" applyProtection="0"/>
    <xf numFmtId="167" fontId="3" fillId="0" borderId="0" applyFont="0" applyFill="0" applyBorder="0" applyAlignment="0" applyProtection="0"/>
    <xf numFmtId="0" fontId="32" fillId="7" borderId="0" applyNumberFormat="0" applyBorder="0" applyAlignment="0" applyProtection="0"/>
    <xf numFmtId="0" fontId="32" fillId="7" borderId="0" applyNumberFormat="0" applyBorder="0" applyAlignment="0" applyProtection="0"/>
    <xf numFmtId="0" fontId="60" fillId="0" borderId="3" applyAlignment="0"/>
    <xf numFmtId="0" fontId="61" fillId="0" borderId="3" applyAlignment="0"/>
    <xf numFmtId="0" fontId="79" fillId="0" borderId="4" applyAlignment="0"/>
    <xf numFmtId="178" fontId="3" fillId="0" borderId="0"/>
    <xf numFmtId="179" fontId="3" fillId="0" borderId="0"/>
    <xf numFmtId="0" fontId="3"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75" fillId="0" borderId="0"/>
    <xf numFmtId="0" fontId="2" fillId="0" borderId="0"/>
    <xf numFmtId="0" fontId="2" fillId="0" borderId="0"/>
    <xf numFmtId="0" fontId="75" fillId="0" borderId="0"/>
    <xf numFmtId="0" fontId="2" fillId="0" borderId="0"/>
    <xf numFmtId="9" fontId="3" fillId="0" borderId="0"/>
    <xf numFmtId="0" fontId="89" fillId="46" borderId="0">
      <alignment horizontal="left" vertical="top"/>
    </xf>
    <xf numFmtId="170" fontId="2" fillId="0" borderId="0"/>
    <xf numFmtId="170" fontId="23" fillId="0" borderId="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21"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21"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21"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21"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21"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21" borderId="0" applyNumberFormat="0" applyBorder="0" applyAlignment="0" applyProtection="0"/>
    <xf numFmtId="0" fontId="110" fillId="0" borderId="0" applyNumberFormat="0" applyBorder="0" applyProtection="0">
      <alignment horizontal="center"/>
    </xf>
    <xf numFmtId="0" fontId="62" fillId="0" borderId="5" applyNumberFormat="0" applyFill="0" applyAlignment="0" applyProtection="0"/>
    <xf numFmtId="0" fontId="62" fillId="0" borderId="5" applyNumberFormat="0" applyFill="0" applyAlignment="0" applyProtection="0"/>
    <xf numFmtId="0" fontId="62" fillId="0" borderId="5" applyNumberFormat="0" applyFill="0" applyAlignment="0" applyProtection="0"/>
    <xf numFmtId="0" fontId="62" fillId="0" borderId="5" applyNumberFormat="0" applyFill="0" applyAlignment="0" applyProtection="0"/>
    <xf numFmtId="0" fontId="62" fillId="0" borderId="5" applyNumberFormat="0" applyFill="0" applyAlignment="0" applyProtection="0"/>
    <xf numFmtId="0" fontId="62" fillId="0" borderId="5" applyNumberFormat="0" applyFill="0" applyAlignment="0" applyProtection="0"/>
    <xf numFmtId="0" fontId="62" fillId="0" borderId="5" applyNumberFormat="0" applyFill="0" applyAlignment="0" applyProtection="0"/>
    <xf numFmtId="0" fontId="33" fillId="0" borderId="6" applyNumberFormat="0" applyFill="0" applyAlignment="0" applyProtection="0"/>
    <xf numFmtId="0" fontId="63" fillId="0" borderId="7" applyNumberFormat="0" applyFill="0" applyAlignment="0" applyProtection="0"/>
    <xf numFmtId="0" fontId="63" fillId="0" borderId="7" applyNumberFormat="0" applyFill="0" applyAlignment="0" applyProtection="0"/>
    <xf numFmtId="0" fontId="63" fillId="0" borderId="7" applyNumberFormat="0" applyFill="0" applyAlignment="0" applyProtection="0"/>
    <xf numFmtId="0" fontId="63" fillId="0" borderId="7" applyNumberFormat="0" applyFill="0" applyAlignment="0" applyProtection="0"/>
    <xf numFmtId="0" fontId="63" fillId="0" borderId="7" applyNumberFormat="0" applyFill="0" applyAlignment="0" applyProtection="0"/>
    <xf numFmtId="0" fontId="63" fillId="0" borderId="7" applyNumberFormat="0" applyFill="0" applyAlignment="0" applyProtection="0"/>
    <xf numFmtId="0" fontId="63" fillId="0" borderId="7" applyNumberFormat="0" applyFill="0" applyAlignment="0" applyProtection="0"/>
    <xf numFmtId="0" fontId="34" fillId="0" borderId="8" applyNumberFormat="0" applyFill="0" applyAlignment="0" applyProtection="0"/>
    <xf numFmtId="0" fontId="64" fillId="0" borderId="9" applyNumberFormat="0" applyFill="0" applyAlignment="0" applyProtection="0"/>
    <xf numFmtId="0" fontId="64" fillId="0" borderId="9" applyNumberFormat="0" applyFill="0" applyAlignment="0" applyProtection="0"/>
    <xf numFmtId="0" fontId="64" fillId="0" borderId="9" applyNumberFormat="0" applyFill="0" applyAlignment="0" applyProtection="0"/>
    <xf numFmtId="0" fontId="64" fillId="0" borderId="9" applyNumberFormat="0" applyFill="0" applyAlignment="0" applyProtection="0"/>
    <xf numFmtId="0" fontId="64" fillId="0" borderId="9" applyNumberFormat="0" applyFill="0" applyAlignment="0" applyProtection="0"/>
    <xf numFmtId="0" fontId="64" fillId="0" borderId="9" applyNumberFormat="0" applyFill="0" applyAlignment="0" applyProtection="0"/>
    <xf numFmtId="0" fontId="64" fillId="0" borderId="9" applyNumberFormat="0" applyFill="0" applyAlignment="0" applyProtection="0"/>
    <xf numFmtId="0" fontId="35" fillId="0" borderId="10"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35" fillId="0" borderId="0" applyNumberFormat="0" applyFill="0" applyBorder="0" applyAlignment="0" applyProtection="0"/>
    <xf numFmtId="0" fontId="110" fillId="0" borderId="0" applyNumberFormat="0" applyBorder="0" applyProtection="0">
      <alignment horizontal="center" textRotation="90"/>
    </xf>
    <xf numFmtId="0" fontId="55" fillId="0" borderId="0" applyNumberFormat="0" applyFill="0" applyBorder="0" applyAlignment="0" applyProtection="0"/>
    <xf numFmtId="0" fontId="86" fillId="0" borderId="0" applyNumberFormat="0" applyFill="0" applyBorder="0" applyAlignment="0" applyProtection="0">
      <alignment vertical="top"/>
      <protection locked="0"/>
    </xf>
    <xf numFmtId="0" fontId="55" fillId="0" borderId="0" applyNumberFormat="0" applyFill="0" applyBorder="0" applyAlignment="0" applyProtection="0"/>
    <xf numFmtId="0" fontId="111" fillId="0" borderId="0" applyNumberFormat="0" applyFill="0" applyBorder="0" applyAlignment="0" applyProtection="0">
      <alignment vertical="top"/>
      <protection locked="0"/>
    </xf>
    <xf numFmtId="0" fontId="90" fillId="0" borderId="0" applyNumberFormat="0" applyFill="0" applyBorder="0" applyAlignment="0" applyProtection="0"/>
    <xf numFmtId="0" fontId="36" fillId="26" borderId="1" applyNumberFormat="0" applyAlignment="0" applyProtection="0"/>
    <xf numFmtId="0" fontId="36" fillId="26" borderId="1" applyNumberFormat="0" applyAlignment="0" applyProtection="0"/>
    <xf numFmtId="0" fontId="36" fillId="26" borderId="1" applyNumberFormat="0" applyAlignment="0" applyProtection="0"/>
    <xf numFmtId="0" fontId="36" fillId="26" borderId="1" applyNumberFormat="0" applyAlignment="0" applyProtection="0"/>
    <xf numFmtId="0" fontId="36" fillId="26" borderId="1" applyNumberFormat="0" applyAlignment="0" applyProtection="0"/>
    <xf numFmtId="0" fontId="36" fillId="26" borderId="1" applyNumberFormat="0" applyAlignment="0" applyProtection="0"/>
    <xf numFmtId="0" fontId="36" fillId="26" borderId="1" applyNumberFormat="0" applyAlignment="0" applyProtection="0"/>
    <xf numFmtId="0" fontId="36" fillId="12" borderId="1" applyNumberFormat="0" applyAlignment="0" applyProtection="0"/>
    <xf numFmtId="0" fontId="39" fillId="50" borderId="11" applyNumberFormat="0" applyAlignment="0" applyProtection="0"/>
    <xf numFmtId="0" fontId="39" fillId="50" borderId="11" applyNumberFormat="0" applyAlignment="0" applyProtection="0"/>
    <xf numFmtId="0" fontId="39" fillId="50" borderId="11" applyNumberFormat="0" applyAlignment="0" applyProtection="0"/>
    <xf numFmtId="0" fontId="42" fillId="0" borderId="12" applyNumberFormat="0" applyFill="0" applyAlignment="0" applyProtection="0"/>
    <xf numFmtId="0" fontId="42" fillId="0" borderId="12" applyNumberFormat="0" applyFill="0" applyAlignment="0" applyProtection="0"/>
    <xf numFmtId="0" fontId="42" fillId="0" borderId="12" applyNumberFormat="0" applyFill="0" applyAlignment="0" applyProtection="0"/>
    <xf numFmtId="0" fontId="42" fillId="0" borderId="12" applyNumberFormat="0" applyFill="0" applyAlignment="0" applyProtection="0"/>
    <xf numFmtId="0" fontId="42" fillId="0" borderId="12" applyNumberFormat="0" applyFill="0" applyAlignment="0" applyProtection="0"/>
    <xf numFmtId="0" fontId="42" fillId="0" borderId="12" applyNumberFormat="0" applyFill="0" applyAlignment="0" applyProtection="0"/>
    <xf numFmtId="0" fontId="42" fillId="0" borderId="12" applyNumberFormat="0" applyFill="0" applyAlignment="0" applyProtection="0"/>
    <xf numFmtId="0" fontId="37" fillId="0" borderId="13" applyNumberFormat="0" applyFill="0" applyAlignment="0" applyProtection="0"/>
    <xf numFmtId="0" fontId="33" fillId="0" borderId="6" applyNumberFormat="0" applyFill="0" applyAlignment="0" applyProtection="0"/>
    <xf numFmtId="0" fontId="33" fillId="0" borderId="6"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5" fillId="0" borderId="6" applyNumberFormat="0" applyFill="0" applyAlignment="0" applyProtection="0"/>
    <xf numFmtId="0" fontId="34" fillId="0" borderId="8" applyNumberFormat="0" applyFill="0" applyAlignment="0" applyProtection="0"/>
    <xf numFmtId="0" fontId="46" fillId="0" borderId="8" applyNumberFormat="0" applyFill="0" applyAlignment="0" applyProtection="0"/>
    <xf numFmtId="0" fontId="35" fillId="0" borderId="10" applyNumberFormat="0" applyFill="0" applyAlignment="0" applyProtection="0"/>
    <xf numFmtId="0" fontId="47" fillId="0" borderId="10" applyNumberFormat="0" applyFill="0" applyAlignment="0" applyProtection="0"/>
    <xf numFmtId="0" fontId="35"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0" fillId="0" borderId="0" applyNumberFormat="0" applyFill="0" applyBorder="0" applyAlignment="0" applyProtection="0"/>
    <xf numFmtId="4" fontId="3" fillId="0" borderId="0" applyAlignment="0"/>
    <xf numFmtId="4" fontId="3" fillId="0" borderId="0" applyAlignment="0"/>
    <xf numFmtId="4" fontId="3" fillId="0" borderId="0" applyAlignment="0"/>
    <xf numFmtId="4" fontId="3" fillId="0" borderId="0" applyAlignment="0"/>
    <xf numFmtId="4" fontId="3" fillId="0" borderId="0" applyAlignment="0"/>
    <xf numFmtId="4" fontId="3" fillId="0" borderId="0" applyAlignment="0"/>
    <xf numFmtId="4" fontId="3" fillId="0" borderId="0" applyAlignment="0"/>
    <xf numFmtId="4" fontId="65" fillId="0" borderId="0" applyAlignment="0"/>
    <xf numFmtId="4" fontId="65" fillId="0" borderId="0" applyAlignment="0"/>
    <xf numFmtId="4" fontId="65" fillId="0" borderId="0" applyAlignment="0"/>
    <xf numFmtId="4" fontId="65" fillId="0" borderId="0" applyAlignment="0"/>
    <xf numFmtId="4" fontId="65" fillId="0" borderId="0" applyAlignment="0"/>
    <xf numFmtId="4" fontId="65" fillId="0" borderId="0" applyAlignment="0"/>
    <xf numFmtId="4" fontId="65" fillId="0" borderId="0" applyAlignment="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9" fillId="0" borderId="0"/>
    <xf numFmtId="0" fontId="109" fillId="0" borderId="0"/>
    <xf numFmtId="0" fontId="68" fillId="0" borderId="0" applyNumberFormat="0" applyFont="0" applyFill="0" applyBorder="0" applyAlignment="0" applyProtection="0">
      <alignment vertical="top"/>
    </xf>
    <xf numFmtId="0" fontId="88" fillId="0" borderId="0"/>
    <xf numFmtId="0" fontId="4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9" fillId="0" borderId="0"/>
    <xf numFmtId="0" fontId="1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9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0" fillId="0" borderId="0"/>
    <xf numFmtId="0" fontId="20" fillId="0" borderId="0"/>
    <xf numFmtId="0" fontId="21" fillId="0" borderId="0"/>
    <xf numFmtId="0" fontId="26" fillId="0" borderId="0"/>
    <xf numFmtId="0" fontId="17" fillId="0" borderId="0"/>
    <xf numFmtId="0" fontId="20" fillId="0" borderId="0"/>
    <xf numFmtId="0" fontId="3" fillId="0" borderId="0"/>
    <xf numFmtId="0" fontId="26" fillId="0" borderId="0"/>
    <xf numFmtId="0" fontId="17" fillId="0" borderId="0"/>
    <xf numFmtId="0" fontId="20" fillId="0" borderId="0"/>
    <xf numFmtId="0" fontId="21" fillId="0" borderId="0"/>
    <xf numFmtId="0" fontId="3" fillId="0" borderId="0"/>
    <xf numFmtId="0" fontId="3" fillId="0" borderId="0"/>
    <xf numFmtId="0" fontId="20" fillId="0" borderId="0"/>
    <xf numFmtId="0" fontId="20" fillId="0" borderId="0"/>
    <xf numFmtId="0" fontId="21" fillId="0" borderId="0"/>
    <xf numFmtId="0" fontId="2" fillId="0" borderId="0"/>
    <xf numFmtId="0" fontId="20" fillId="0" borderId="0"/>
    <xf numFmtId="0" fontId="109"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66" fillId="0" borderId="0">
      <alignment horizontal="justify" vertical="top"/>
    </xf>
    <xf numFmtId="0" fontId="20" fillId="0" borderId="0"/>
    <xf numFmtId="0" fontId="3" fillId="0" borderId="0"/>
    <xf numFmtId="0" fontId="109" fillId="0" borderId="0">
      <alignment vertical="top"/>
    </xf>
    <xf numFmtId="0" fontId="3" fillId="0" borderId="0"/>
    <xf numFmtId="0" fontId="50" fillId="0" borderId="0"/>
    <xf numFmtId="0" fontId="50" fillId="0" borderId="0"/>
    <xf numFmtId="0" fontId="76" fillId="0" borderId="0"/>
    <xf numFmtId="0" fontId="20" fillId="0" borderId="0"/>
    <xf numFmtId="0" fontId="21" fillId="0" borderId="0"/>
    <xf numFmtId="0" fontId="20" fillId="0" borderId="0"/>
    <xf numFmtId="0" fontId="50" fillId="0" borderId="0"/>
    <xf numFmtId="0" fontId="50" fillId="0" borderId="0"/>
    <xf numFmtId="0" fontId="76" fillId="0" borderId="0"/>
    <xf numFmtId="0" fontId="50" fillId="0" borderId="0"/>
    <xf numFmtId="0" fontId="50" fillId="0" borderId="0"/>
    <xf numFmtId="0" fontId="76" fillId="0" borderId="0"/>
    <xf numFmtId="0" fontId="50" fillId="0" borderId="0"/>
    <xf numFmtId="0" fontId="50" fillId="0" borderId="0"/>
    <xf numFmtId="0" fontId="76" fillId="0" borderId="0"/>
    <xf numFmtId="0" fontId="50" fillId="0" borderId="0"/>
    <xf numFmtId="0" fontId="50" fillId="0" borderId="0"/>
    <xf numFmtId="0" fontId="76" fillId="0" borderId="0"/>
    <xf numFmtId="0" fontId="50" fillId="0" borderId="0"/>
    <xf numFmtId="0" fontId="50" fillId="0" borderId="0"/>
    <xf numFmtId="0" fontId="76" fillId="0" borderId="0"/>
    <xf numFmtId="0" fontId="50" fillId="0" borderId="0"/>
    <xf numFmtId="0" fontId="50" fillId="0" borderId="0"/>
    <xf numFmtId="0" fontId="76" fillId="0" borderId="0"/>
    <xf numFmtId="0" fontId="3" fillId="0" borderId="0"/>
    <xf numFmtId="0" fontId="26"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0" fillId="0" borderId="0"/>
    <xf numFmtId="0" fontId="50" fillId="0" borderId="0"/>
    <xf numFmtId="0" fontId="50" fillId="0" borderId="0"/>
    <xf numFmtId="0" fontId="76" fillId="0" borderId="0"/>
    <xf numFmtId="0" fontId="50" fillId="0" borderId="0"/>
    <xf numFmtId="0" fontId="50" fillId="0" borderId="0"/>
    <xf numFmtId="0" fontId="76" fillId="0" borderId="0"/>
    <xf numFmtId="0" fontId="50" fillId="0" borderId="0"/>
    <xf numFmtId="0" fontId="76" fillId="0" borderId="0"/>
    <xf numFmtId="0" fontId="50" fillId="0" borderId="0"/>
    <xf numFmtId="0" fontId="50" fillId="0" borderId="0"/>
    <xf numFmtId="0" fontId="76" fillId="0" borderId="0"/>
    <xf numFmtId="0" fontId="50" fillId="0" borderId="0"/>
    <xf numFmtId="0" fontId="50" fillId="0" borderId="0"/>
    <xf numFmtId="0" fontId="76" fillId="0" borderId="0"/>
    <xf numFmtId="0" fontId="50" fillId="0" borderId="0"/>
    <xf numFmtId="0" fontId="50" fillId="0" borderId="0"/>
    <xf numFmtId="0" fontId="76" fillId="0" borderId="0"/>
    <xf numFmtId="0" fontId="50" fillId="0" borderId="0"/>
    <xf numFmtId="0" fontId="50" fillId="0" borderId="0"/>
    <xf numFmtId="0" fontId="76" fillId="0" borderId="0"/>
    <xf numFmtId="0" fontId="50" fillId="0" borderId="0"/>
    <xf numFmtId="0" fontId="50" fillId="0" borderId="0"/>
    <xf numFmtId="0" fontId="76" fillId="0" borderId="0"/>
    <xf numFmtId="0" fontId="50" fillId="0" borderId="0"/>
    <xf numFmtId="0" fontId="50" fillId="0" borderId="0"/>
    <xf numFmtId="0" fontId="76" fillId="0" borderId="0"/>
    <xf numFmtId="0" fontId="50" fillId="0" borderId="0"/>
    <xf numFmtId="0" fontId="50" fillId="0" borderId="0"/>
    <xf numFmtId="0" fontId="76" fillId="0" borderId="0"/>
    <xf numFmtId="0" fontId="50" fillId="0" borderId="0"/>
    <xf numFmtId="0" fontId="50" fillId="0" borderId="0"/>
    <xf numFmtId="0" fontId="76" fillId="0" borderId="0"/>
    <xf numFmtId="0" fontId="50" fillId="0" borderId="0"/>
    <xf numFmtId="0" fontId="50" fillId="0" borderId="0"/>
    <xf numFmtId="0" fontId="76" fillId="0" borderId="0"/>
    <xf numFmtId="0" fontId="50" fillId="0" borderId="0"/>
    <xf numFmtId="0" fontId="50" fillId="0" borderId="0"/>
    <xf numFmtId="0" fontId="76" fillId="0" borderId="0"/>
    <xf numFmtId="0" fontId="24" fillId="0" borderId="0"/>
    <xf numFmtId="0" fontId="2" fillId="0" borderId="0"/>
    <xf numFmtId="0" fontId="109" fillId="0" borderId="0"/>
    <xf numFmtId="0" fontId="2" fillId="0" borderId="0"/>
    <xf numFmtId="0" fontId="3" fillId="0" borderId="0"/>
    <xf numFmtId="0" fontId="3" fillId="0" borderId="0"/>
    <xf numFmtId="0" fontId="50" fillId="0" borderId="0"/>
    <xf numFmtId="0" fontId="76" fillId="0" borderId="0"/>
    <xf numFmtId="0" fontId="50" fillId="0" borderId="0"/>
    <xf numFmtId="0" fontId="50" fillId="0" borderId="0"/>
    <xf numFmtId="0" fontId="50" fillId="0" borderId="0"/>
    <xf numFmtId="0" fontId="76" fillId="0" borderId="0"/>
    <xf numFmtId="0" fontId="50" fillId="0" borderId="0"/>
    <xf numFmtId="0" fontId="50" fillId="0" borderId="0"/>
    <xf numFmtId="0" fontId="76" fillId="0" borderId="0"/>
    <xf numFmtId="0" fontId="50" fillId="0" borderId="0"/>
    <xf numFmtId="0" fontId="50" fillId="0" borderId="0"/>
    <xf numFmtId="0" fontId="76" fillId="0" borderId="0"/>
    <xf numFmtId="0" fontId="50" fillId="0" borderId="0"/>
    <xf numFmtId="0" fontId="50" fillId="0" borderId="0"/>
    <xf numFmtId="0" fontId="76" fillId="0" borderId="0"/>
    <xf numFmtId="0" fontId="50" fillId="0" borderId="0"/>
    <xf numFmtId="0" fontId="50" fillId="0" borderId="0"/>
    <xf numFmtId="0" fontId="76" fillId="0" borderId="0"/>
    <xf numFmtId="0" fontId="50" fillId="0" borderId="0"/>
    <xf numFmtId="0" fontId="50" fillId="0" borderId="0"/>
    <xf numFmtId="0" fontId="76" fillId="0" borderId="0"/>
    <xf numFmtId="0" fontId="3" fillId="0" borderId="0"/>
    <xf numFmtId="0" fontId="2" fillId="0" borderId="0"/>
    <xf numFmtId="0" fontId="50" fillId="0" borderId="0"/>
    <xf numFmtId="0" fontId="50" fillId="0" borderId="0"/>
    <xf numFmtId="0" fontId="76" fillId="0" borderId="0"/>
    <xf numFmtId="0" fontId="50" fillId="0" borderId="0"/>
    <xf numFmtId="0" fontId="50" fillId="0" borderId="0"/>
    <xf numFmtId="0" fontId="76" fillId="0" borderId="0"/>
    <xf numFmtId="0" fontId="50" fillId="0" borderId="0"/>
    <xf numFmtId="0" fontId="50" fillId="0" borderId="0"/>
    <xf numFmtId="0" fontId="50" fillId="0" borderId="0"/>
    <xf numFmtId="0" fontId="76" fillId="0" borderId="0"/>
    <xf numFmtId="0" fontId="50" fillId="0" borderId="0"/>
    <xf numFmtId="0" fontId="50" fillId="0" borderId="0"/>
    <xf numFmtId="0" fontId="76" fillId="0" borderId="0"/>
    <xf numFmtId="0" fontId="50" fillId="0" borderId="0"/>
    <xf numFmtId="0" fontId="76" fillId="0" borderId="0"/>
    <xf numFmtId="0" fontId="50" fillId="0" borderId="0"/>
    <xf numFmtId="0" fontId="50" fillId="0" borderId="0"/>
    <xf numFmtId="0" fontId="76" fillId="0" borderId="0"/>
    <xf numFmtId="0" fontId="25" fillId="0" borderId="0"/>
    <xf numFmtId="0" fontId="3" fillId="0" borderId="0"/>
    <xf numFmtId="0" fontId="3" fillId="0" borderId="0"/>
    <xf numFmtId="0" fontId="3" fillId="0" borderId="0"/>
    <xf numFmtId="0" fontId="25" fillId="0" borderId="0"/>
    <xf numFmtId="0" fontId="67" fillId="0" borderId="0"/>
    <xf numFmtId="0" fontId="67" fillId="0" borderId="0"/>
    <xf numFmtId="0" fontId="114" fillId="0" borderId="0"/>
    <xf numFmtId="0" fontId="87" fillId="0" borderId="0"/>
    <xf numFmtId="0" fontId="3" fillId="0" borderId="0"/>
    <xf numFmtId="0" fontId="109" fillId="0" borderId="0"/>
    <xf numFmtId="0" fontId="23" fillId="0" borderId="0"/>
    <xf numFmtId="0" fontId="2" fillId="0" borderId="0"/>
    <xf numFmtId="0" fontId="3" fillId="0" borderId="0"/>
    <xf numFmtId="0" fontId="68" fillId="0" borderId="0"/>
    <xf numFmtId="0" fontId="3" fillId="0" borderId="0"/>
    <xf numFmtId="0" fontId="2" fillId="0" borderId="0"/>
    <xf numFmtId="0" fontId="109" fillId="0" borderId="0"/>
    <xf numFmtId="0" fontId="82" fillId="0" borderId="0"/>
    <xf numFmtId="0" fontId="3" fillId="0" borderId="0"/>
    <xf numFmtId="0" fontId="3" fillId="0" borderId="0"/>
    <xf numFmtId="0" fontId="3" fillId="0" borderId="0"/>
    <xf numFmtId="0" fontId="3" fillId="0" borderId="0"/>
    <xf numFmtId="0" fontId="20" fillId="0" borderId="0"/>
    <xf numFmtId="0" fontId="20" fillId="0" borderId="0"/>
    <xf numFmtId="0" fontId="21" fillId="0" borderId="0"/>
    <xf numFmtId="0" fontId="20" fillId="0" borderId="0"/>
    <xf numFmtId="0" fontId="2" fillId="0" borderId="0"/>
    <xf numFmtId="0" fontId="2" fillId="0" borderId="0"/>
    <xf numFmtId="0" fontId="109" fillId="0" borderId="0"/>
    <xf numFmtId="0" fontId="1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3" fillId="0" borderId="0"/>
    <xf numFmtId="0" fontId="69" fillId="26" borderId="0" applyNumberFormat="0" applyBorder="0" applyAlignment="0" applyProtection="0"/>
    <xf numFmtId="0" fontId="69" fillId="26" borderId="0" applyNumberFormat="0" applyBorder="0" applyAlignment="0" applyProtection="0"/>
    <xf numFmtId="0" fontId="69" fillId="26" borderId="0" applyNumberFormat="0" applyBorder="0" applyAlignment="0" applyProtection="0"/>
    <xf numFmtId="0" fontId="69" fillId="26" borderId="0" applyNumberFormat="0" applyBorder="0" applyAlignment="0" applyProtection="0"/>
    <xf numFmtId="0" fontId="69" fillId="26" borderId="0" applyNumberFormat="0" applyBorder="0" applyAlignment="0" applyProtection="0"/>
    <xf numFmtId="0" fontId="69" fillId="26" borderId="0" applyNumberFormat="0" applyBorder="0" applyAlignment="0" applyProtection="0"/>
    <xf numFmtId="0" fontId="69" fillId="26" borderId="0" applyNumberFormat="0" applyBorder="0" applyAlignment="0" applyProtection="0"/>
    <xf numFmtId="0" fontId="38" fillId="51"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176" fontId="70" fillId="0" borderId="0"/>
    <xf numFmtId="176" fontId="70" fillId="0" borderId="0"/>
    <xf numFmtId="176" fontId="80" fillId="0" borderId="0"/>
    <xf numFmtId="0" fontId="3" fillId="0" borderId="0"/>
    <xf numFmtId="0" fontId="20" fillId="0" borderId="0"/>
    <xf numFmtId="179" fontId="3" fillId="0" borderId="0"/>
    <xf numFmtId="0" fontId="24" fillId="0" borderId="0"/>
    <xf numFmtId="0" fontId="21" fillId="0" borderId="0"/>
    <xf numFmtId="0" fontId="21" fillId="0" borderId="0"/>
    <xf numFmtId="0" fontId="3" fillId="0" borderId="0"/>
    <xf numFmtId="0" fontId="24" fillId="0" borderId="0"/>
    <xf numFmtId="0" fontId="93" fillId="0" borderId="0"/>
    <xf numFmtId="0" fontId="109" fillId="0" borderId="0"/>
    <xf numFmtId="0" fontId="2" fillId="0" borderId="0"/>
    <xf numFmtId="0" fontId="116" fillId="0" borderId="0"/>
    <xf numFmtId="0" fontId="24" fillId="0" borderId="0"/>
    <xf numFmtId="0" fontId="3" fillId="0" borderId="0"/>
    <xf numFmtId="0" fontId="24" fillId="0" borderId="0"/>
    <xf numFmtId="0" fontId="20" fillId="0" borderId="0"/>
    <xf numFmtId="179" fontId="83" fillId="0" borderId="0"/>
    <xf numFmtId="0" fontId="20" fillId="0" borderId="0"/>
    <xf numFmtId="0" fontId="3" fillId="18" borderId="14" applyNumberFormat="0" applyAlignment="0" applyProtection="0"/>
    <xf numFmtId="0" fontId="3" fillId="18" borderId="14" applyNumberFormat="0" applyAlignment="0" applyProtection="0"/>
    <xf numFmtId="0" fontId="3" fillId="18" borderId="14" applyNumberFormat="0" applyAlignment="0" applyProtection="0"/>
    <xf numFmtId="0" fontId="3" fillId="19" borderId="14" applyNumberFormat="0" applyAlignment="0" applyProtection="0"/>
    <xf numFmtId="0" fontId="3" fillId="18" borderId="14" applyNumberFormat="0" applyAlignment="0" applyProtection="0"/>
    <xf numFmtId="0" fontId="3" fillId="18" borderId="14" applyNumberFormat="0" applyAlignment="0" applyProtection="0"/>
    <xf numFmtId="0" fontId="3" fillId="19" borderId="14" applyNumberFormat="0" applyAlignment="0" applyProtection="0"/>
    <xf numFmtId="0" fontId="3" fillId="18" borderId="14" applyNumberFormat="0" applyAlignment="0" applyProtection="0"/>
    <xf numFmtId="0" fontId="3" fillId="18" borderId="14" applyNumberFormat="0" applyAlignment="0" applyProtection="0"/>
    <xf numFmtId="0" fontId="3" fillId="19" borderId="14" applyNumberFormat="0" applyAlignment="0" applyProtection="0"/>
    <xf numFmtId="0" fontId="3" fillId="18" borderId="14" applyNumberFormat="0" applyAlignment="0" applyProtection="0"/>
    <xf numFmtId="0" fontId="3" fillId="18" borderId="14" applyNumberFormat="0" applyAlignment="0" applyProtection="0"/>
    <xf numFmtId="0" fontId="3" fillId="19" borderId="14" applyNumberFormat="0" applyAlignment="0" applyProtection="0"/>
    <xf numFmtId="0" fontId="3" fillId="18" borderId="14" applyNumberFormat="0" applyAlignment="0" applyProtection="0"/>
    <xf numFmtId="0" fontId="3" fillId="18" borderId="14" applyNumberFormat="0" applyAlignment="0" applyProtection="0"/>
    <xf numFmtId="0" fontId="3" fillId="19" borderId="14" applyNumberFormat="0" applyAlignment="0" applyProtection="0"/>
    <xf numFmtId="0" fontId="3" fillId="18" borderId="14" applyNumberFormat="0" applyAlignment="0" applyProtection="0"/>
    <xf numFmtId="0" fontId="3" fillId="18" borderId="14" applyNumberFormat="0" applyAlignment="0" applyProtection="0"/>
    <xf numFmtId="0" fontId="3" fillId="19" borderId="14" applyNumberFormat="0" applyAlignment="0" applyProtection="0"/>
    <xf numFmtId="0" fontId="3" fillId="18" borderId="14" applyNumberFormat="0" applyAlignment="0" applyProtection="0"/>
    <xf numFmtId="0" fontId="3" fillId="19" borderId="14" applyNumberFormat="0" applyAlignment="0" applyProtection="0"/>
    <xf numFmtId="0" fontId="83" fillId="52" borderId="14" applyNumberFormat="0" applyFont="0" applyAlignment="0" applyProtection="0"/>
    <xf numFmtId="9" fontId="3" fillId="0" borderId="0" applyFill="0" applyBorder="0" applyAlignment="0" applyProtection="0"/>
    <xf numFmtId="9" fontId="26" fillId="0" borderId="0" applyFill="0" applyBorder="0" applyAlignment="0" applyProtection="0"/>
    <xf numFmtId="9" fontId="17" fillId="0" borderId="0" applyFill="0" applyBorder="0" applyAlignment="0" applyProtection="0"/>
    <xf numFmtId="9" fontId="43" fillId="0" borderId="0" applyFont="0" applyFill="0" applyBorder="0" applyAlignment="0" applyProtection="0"/>
    <xf numFmtId="9" fontId="3" fillId="0" borderId="0" applyFill="0" applyBorder="0" applyAlignment="0" applyProtection="0"/>
    <xf numFmtId="0" fontId="3" fillId="18" borderId="14" applyNumberFormat="0" applyAlignment="0" applyProtection="0"/>
    <xf numFmtId="0" fontId="3" fillId="18" borderId="14" applyNumberFormat="0" applyAlignment="0" applyProtection="0"/>
    <xf numFmtId="0" fontId="20" fillId="18" borderId="14" applyNumberFormat="0" applyAlignment="0" applyProtection="0"/>
    <xf numFmtId="0" fontId="20" fillId="18" borderId="14" applyNumberFormat="0" applyAlignment="0" applyProtection="0"/>
    <xf numFmtId="0" fontId="20" fillId="19" borderId="14" applyNumberFormat="0" applyAlignment="0" applyProtection="0"/>
    <xf numFmtId="0" fontId="42" fillId="0" borderId="0" applyNumberFormat="0" applyFill="0" applyBorder="0" applyAlignment="0" applyProtection="0"/>
    <xf numFmtId="0" fontId="39" fillId="46" borderId="11" applyNumberFormat="0" applyAlignment="0" applyProtection="0"/>
    <xf numFmtId="0" fontId="39" fillId="46" borderId="11" applyNumberFormat="0" applyAlignment="0" applyProtection="0"/>
    <xf numFmtId="0" fontId="39" fillId="46" borderId="11" applyNumberFormat="0" applyAlignment="0" applyProtection="0"/>
    <xf numFmtId="0" fontId="39" fillId="46" borderId="11" applyNumberFormat="0" applyAlignment="0" applyProtection="0"/>
    <xf numFmtId="0" fontId="39" fillId="46" borderId="11" applyNumberFormat="0" applyAlignment="0" applyProtection="0"/>
    <xf numFmtId="0" fontId="39" fillId="46" borderId="11" applyNumberFormat="0" applyAlignment="0" applyProtection="0"/>
    <xf numFmtId="0" fontId="39" fillId="46" borderId="11" applyNumberFormat="0" applyAlignment="0" applyProtection="0"/>
    <xf numFmtId="0" fontId="39" fillId="46" borderId="11" applyNumberFormat="0" applyAlignment="0" applyProtection="0"/>
    <xf numFmtId="0" fontId="39" fillId="46" borderId="11" applyNumberFormat="0" applyAlignment="0" applyProtection="0"/>
    <xf numFmtId="0" fontId="39" fillId="46" borderId="11" applyNumberFormat="0" applyAlignment="0" applyProtection="0"/>
    <xf numFmtId="0" fontId="39" fillId="46" borderId="11" applyNumberFormat="0" applyAlignment="0" applyProtection="0"/>
    <xf numFmtId="0" fontId="39" fillId="46" borderId="11" applyNumberFormat="0" applyAlignment="0" applyProtection="0"/>
    <xf numFmtId="0" fontId="31" fillId="0" borderId="0" applyNumberFormat="0" applyFill="0" applyBorder="0" applyAlignment="0" applyProtection="0"/>
    <xf numFmtId="0" fontId="53" fillId="0" borderId="0" applyBorder="0" applyProtection="0">
      <alignment vertical="top" wrapText="1"/>
    </xf>
    <xf numFmtId="0" fontId="84" fillId="0" borderId="0" applyFill="0">
      <alignment wrapText="1"/>
    </xf>
    <xf numFmtId="0" fontId="27" fillId="53"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55" borderId="0" applyNumberFormat="0" applyBorder="0" applyAlignment="0" applyProtection="0"/>
    <xf numFmtId="0" fontId="27" fillId="56" borderId="0" applyNumberFormat="0" applyBorder="0" applyAlignment="0" applyProtection="0"/>
    <xf numFmtId="0" fontId="27" fillId="56" borderId="0" applyNumberFormat="0" applyBorder="0" applyAlignment="0" applyProtection="0"/>
    <xf numFmtId="0" fontId="27" fillId="56"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57"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58" borderId="0" applyNumberFormat="0" applyBorder="0" applyAlignment="0" applyProtection="0"/>
    <xf numFmtId="0" fontId="27" fillId="58" borderId="0" applyNumberFormat="0" applyBorder="0" applyAlignment="0" applyProtection="0"/>
    <xf numFmtId="0" fontId="27" fillId="58"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59" borderId="0" applyNumberFormat="0" applyBorder="0" applyAlignment="0" applyProtection="0"/>
    <xf numFmtId="0" fontId="37" fillId="0" borderId="13" applyNumberFormat="0" applyFill="0" applyAlignment="0" applyProtection="0"/>
    <xf numFmtId="0" fontId="38" fillId="0" borderId="15" applyNumberFormat="0" applyFill="0" applyAlignment="0" applyProtection="0"/>
    <xf numFmtId="0" fontId="30" fillId="48" borderId="2" applyNumberFormat="0" applyAlignment="0" applyProtection="0"/>
    <xf numFmtId="0" fontId="30" fillId="48" borderId="2" applyNumberFormat="0" applyAlignment="0" applyProtection="0"/>
    <xf numFmtId="49" fontId="71" fillId="50" borderId="16">
      <alignment horizontal="center" vertical="top" wrapText="1"/>
    </xf>
    <xf numFmtId="49" fontId="72" fillId="50" borderId="16">
      <alignment horizontal="center" vertical="top" wrapText="1"/>
    </xf>
    <xf numFmtId="49" fontId="81" fillId="60" borderId="17">
      <alignment horizontal="center" vertical="top" wrapText="1"/>
    </xf>
    <xf numFmtId="49" fontId="71" fillId="50" borderId="16">
      <alignment horizontal="center" vertical="top" wrapText="1"/>
    </xf>
    <xf numFmtId="0" fontId="29" fillId="50" borderId="1" applyNumberFormat="0" applyAlignment="0" applyProtection="0"/>
    <xf numFmtId="0" fontId="29" fillId="50" borderId="1" applyNumberFormat="0" applyAlignment="0" applyProtection="0"/>
    <xf numFmtId="0" fontId="29" fillId="50" borderId="1" applyNumberFormat="0" applyAlignment="0" applyProtection="0"/>
    <xf numFmtId="0" fontId="54" fillId="50" borderId="1" applyNumberFormat="0" applyAlignment="0" applyProtection="0"/>
    <xf numFmtId="0" fontId="54" fillId="50" borderId="1" applyNumberFormat="0" applyAlignment="0" applyProtection="0"/>
    <xf numFmtId="0" fontId="54" fillId="50" borderId="1" applyNumberFormat="0" applyAlignment="0" applyProtection="0"/>
    <xf numFmtId="0" fontId="117" fillId="0" borderId="0" applyNumberFormat="0" applyBorder="0" applyProtection="0"/>
    <xf numFmtId="168" fontId="117" fillId="0" borderId="0" applyBorder="0" applyProtection="0"/>
    <xf numFmtId="0" fontId="89" fillId="46" borderId="0">
      <alignment horizontal="right" vertical="top"/>
    </xf>
    <xf numFmtId="0" fontId="89" fillId="46" borderId="0">
      <alignment horizontal="left" vertical="top"/>
    </xf>
    <xf numFmtId="0" fontId="89" fillId="46" borderId="0">
      <alignment horizontal="left" vertical="top"/>
    </xf>
    <xf numFmtId="4" fontId="3" fillId="0" borderId="18" applyAlignment="0"/>
    <xf numFmtId="4" fontId="3" fillId="0" borderId="18" applyAlignment="0"/>
    <xf numFmtId="4" fontId="3" fillId="0" borderId="18" applyAlignment="0"/>
    <xf numFmtId="4" fontId="3" fillId="0" borderId="18" applyAlignment="0"/>
    <xf numFmtId="4" fontId="3" fillId="0" borderId="18" applyAlignment="0"/>
    <xf numFmtId="4" fontId="3" fillId="0" borderId="18" applyAlignment="0"/>
    <xf numFmtId="4" fontId="3" fillId="0" borderId="18" applyAlignment="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51" fillId="0" borderId="0"/>
    <xf numFmtId="0" fontId="20" fillId="0" borderId="0"/>
    <xf numFmtId="0" fontId="56" fillId="0" borderId="0"/>
    <xf numFmtId="0" fontId="77" fillId="0" borderId="0"/>
    <xf numFmtId="0" fontId="97" fillId="0" borderId="0">
      <alignment horizontal="justify" vertical="top" wrapText="1"/>
    </xf>
    <xf numFmtId="0" fontId="85" fillId="0" borderId="0"/>
    <xf numFmtId="0" fontId="20" fillId="0" borderId="0"/>
    <xf numFmtId="0" fontId="2" fillId="0" borderId="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41" fillId="0" borderId="19" applyNumberFormat="0" applyFill="0" applyAlignment="0" applyProtection="0"/>
    <xf numFmtId="0" fontId="41" fillId="0" borderId="19" applyNumberFormat="0" applyFill="0" applyAlignment="0" applyProtection="0"/>
    <xf numFmtId="0" fontId="41" fillId="0" borderId="19" applyNumberFormat="0" applyFill="0" applyAlignment="0" applyProtection="0"/>
    <xf numFmtId="0" fontId="41" fillId="0" borderId="19" applyNumberFormat="0" applyFill="0" applyAlignment="0" applyProtection="0"/>
    <xf numFmtId="0" fontId="41" fillId="0" borderId="19" applyNumberFormat="0" applyFill="0" applyAlignment="0" applyProtection="0"/>
    <xf numFmtId="0" fontId="41" fillId="0" borderId="19" applyNumberFormat="0" applyFill="0" applyAlignment="0" applyProtection="0"/>
    <xf numFmtId="0" fontId="41" fillId="0" borderId="19" applyNumberFormat="0" applyFill="0" applyAlignment="0" applyProtection="0"/>
    <xf numFmtId="0" fontId="41" fillId="0" borderId="20" applyNumberFormat="0" applyFill="0" applyAlignment="0" applyProtection="0"/>
    <xf numFmtId="169" fontId="2" fillId="0" borderId="0" applyFill="0" applyBorder="0" applyAlignment="0" applyProtection="0"/>
    <xf numFmtId="169" fontId="2" fillId="0" borderId="0" applyFill="0" applyBorder="0" applyAlignment="0" applyProtection="0"/>
    <xf numFmtId="175" fontId="59" fillId="0" borderId="0" applyFill="0" applyBorder="0" applyAlignment="0" applyProtection="0"/>
    <xf numFmtId="175" fontId="2" fillId="0" borderId="0" applyFill="0" applyBorder="0" applyAlignment="0" applyProtection="0"/>
    <xf numFmtId="167" fontId="76" fillId="0" borderId="0" applyFont="0" applyFill="0" applyBorder="0" applyAlignment="0" applyProtection="0"/>
    <xf numFmtId="169" fontId="2" fillId="0" borderId="0" applyFill="0" applyBorder="0" applyAlignment="0" applyProtection="0"/>
    <xf numFmtId="175" fontId="59" fillId="0" borderId="0" applyFill="0" applyBorder="0" applyAlignment="0" applyProtection="0"/>
    <xf numFmtId="175" fontId="2" fillId="0" borderId="0" applyFill="0" applyBorder="0" applyAlignment="0" applyProtection="0"/>
    <xf numFmtId="167" fontId="76" fillId="0" borderId="0" applyFont="0" applyFill="0" applyBorder="0" applyAlignment="0" applyProtection="0"/>
    <xf numFmtId="175" fontId="59" fillId="0" borderId="0" applyFill="0" applyBorder="0" applyAlignment="0" applyProtection="0"/>
    <xf numFmtId="175" fontId="2" fillId="0" borderId="0" applyFill="0" applyBorder="0" applyAlignment="0" applyProtection="0"/>
    <xf numFmtId="167" fontId="76" fillId="0" borderId="0" applyFont="0" applyFill="0" applyBorder="0" applyAlignment="0" applyProtection="0"/>
    <xf numFmtId="169" fontId="2" fillId="0" borderId="0" applyFill="0" applyBorder="0" applyAlignment="0" applyProtection="0"/>
    <xf numFmtId="175" fontId="59" fillId="0" borderId="0" applyFill="0" applyBorder="0" applyAlignment="0" applyProtection="0"/>
    <xf numFmtId="175" fontId="2" fillId="0" borderId="0" applyFill="0" applyBorder="0" applyAlignment="0" applyProtection="0"/>
    <xf numFmtId="167" fontId="76" fillId="0" borderId="0" applyFont="0" applyFill="0" applyBorder="0" applyAlignment="0" applyProtection="0"/>
    <xf numFmtId="169" fontId="2" fillId="0" borderId="0" applyFill="0" applyBorder="0" applyAlignment="0" applyProtection="0"/>
    <xf numFmtId="175" fontId="59" fillId="0" borderId="0" applyFill="0" applyBorder="0" applyAlignment="0" applyProtection="0"/>
    <xf numFmtId="175" fontId="2" fillId="0" borderId="0" applyFill="0" applyBorder="0" applyAlignment="0" applyProtection="0"/>
    <xf numFmtId="167" fontId="76" fillId="0" borderId="0" applyFont="0" applyFill="0" applyBorder="0" applyAlignment="0" applyProtection="0"/>
    <xf numFmtId="169" fontId="2" fillId="0" borderId="0" applyFill="0" applyBorder="0" applyAlignment="0" applyProtection="0"/>
    <xf numFmtId="175" fontId="59" fillId="0" borderId="0" applyFill="0" applyBorder="0" applyAlignment="0" applyProtection="0"/>
    <xf numFmtId="175" fontId="2" fillId="0" borderId="0" applyFill="0" applyBorder="0" applyAlignment="0" applyProtection="0"/>
    <xf numFmtId="167" fontId="76" fillId="0" borderId="0" applyFont="0" applyFill="0" applyBorder="0" applyAlignment="0" applyProtection="0"/>
    <xf numFmtId="169" fontId="2" fillId="0" borderId="0" applyFill="0" applyBorder="0" applyAlignment="0" applyProtection="0"/>
    <xf numFmtId="175" fontId="59" fillId="0" borderId="0" applyFill="0" applyBorder="0" applyAlignment="0" applyProtection="0"/>
    <xf numFmtId="175" fontId="2" fillId="0" borderId="0" applyFill="0" applyBorder="0" applyAlignment="0" applyProtection="0"/>
    <xf numFmtId="167" fontId="76" fillId="0" borderId="0" applyFont="0" applyFill="0" applyBorder="0" applyAlignment="0" applyProtection="0"/>
    <xf numFmtId="169" fontId="2" fillId="0" borderId="0" applyFill="0" applyBorder="0" applyAlignment="0" applyProtection="0"/>
    <xf numFmtId="175" fontId="59" fillId="0" borderId="0" applyFill="0" applyBorder="0" applyAlignment="0" applyProtection="0"/>
    <xf numFmtId="175" fontId="2" fillId="0" borderId="0" applyFill="0" applyBorder="0" applyAlignment="0" applyProtection="0"/>
    <xf numFmtId="167" fontId="76" fillId="0" borderId="0" applyFont="0" applyFill="0" applyBorder="0" applyAlignment="0" applyProtection="0"/>
    <xf numFmtId="169" fontId="2" fillId="0" borderId="0" applyFill="0" applyBorder="0" applyAlignment="0" applyProtection="0"/>
    <xf numFmtId="175" fontId="59" fillId="0" borderId="0" applyFill="0" applyBorder="0" applyAlignment="0" applyProtection="0"/>
    <xf numFmtId="175" fontId="2" fillId="0" borderId="0" applyFill="0" applyBorder="0" applyAlignment="0" applyProtection="0"/>
    <xf numFmtId="167" fontId="76" fillId="0" borderId="0" applyFont="0" applyFill="0" applyBorder="0" applyAlignment="0" applyProtection="0"/>
    <xf numFmtId="169" fontId="2" fillId="0" borderId="0" applyFill="0" applyBorder="0" applyAlignment="0" applyProtection="0"/>
    <xf numFmtId="175" fontId="59" fillId="0" borderId="0" applyFill="0" applyBorder="0" applyAlignment="0" applyProtection="0"/>
    <xf numFmtId="167" fontId="24" fillId="0" borderId="0" applyFont="0" applyFill="0" applyBorder="0" applyAlignment="0" applyProtection="0"/>
    <xf numFmtId="175" fontId="2" fillId="0" borderId="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9" fontId="2" fillId="0" borderId="0" applyFill="0" applyBorder="0" applyAlignment="0" applyProtection="0"/>
    <xf numFmtId="175" fontId="59" fillId="0" borderId="0" applyFill="0" applyBorder="0" applyAlignment="0" applyProtection="0"/>
    <xf numFmtId="175" fontId="2" fillId="0" borderId="0" applyFill="0" applyBorder="0" applyAlignment="0" applyProtection="0"/>
    <xf numFmtId="167" fontId="21" fillId="0" borderId="0" applyFont="0" applyFill="0" applyBorder="0" applyAlignment="0" applyProtection="0"/>
    <xf numFmtId="169" fontId="3" fillId="0" borderId="0" applyFill="0" applyBorder="0" applyAlignment="0" applyProtection="0"/>
    <xf numFmtId="175" fontId="3" fillId="0" borderId="0" applyFill="0" applyBorder="0" applyAlignment="0" applyProtection="0"/>
    <xf numFmtId="169" fontId="2" fillId="0" borderId="0" applyFill="0" applyBorder="0" applyAlignment="0" applyProtection="0"/>
    <xf numFmtId="175" fontId="2" fillId="0" borderId="0" applyFill="0" applyBorder="0" applyAlignment="0" applyProtection="0"/>
    <xf numFmtId="175" fontId="59" fillId="0" borderId="0" applyFill="0" applyBorder="0" applyAlignment="0" applyProtection="0"/>
    <xf numFmtId="167" fontId="3" fillId="0" borderId="0" applyFont="0" applyFill="0" applyBorder="0" applyAlignment="0" applyProtection="0"/>
    <xf numFmtId="175" fontId="59" fillId="0" borderId="0" applyFill="0" applyBorder="0" applyAlignment="0" applyProtection="0"/>
    <xf numFmtId="175" fontId="2" fillId="0" borderId="0" applyFill="0" applyBorder="0" applyAlignment="0" applyProtection="0"/>
    <xf numFmtId="167" fontId="21" fillId="0" borderId="0" applyFont="0" applyFill="0" applyBorder="0" applyAlignment="0" applyProtection="0"/>
    <xf numFmtId="169" fontId="2" fillId="0" borderId="0" applyFill="0" applyBorder="0" applyAlignment="0" applyProtection="0"/>
    <xf numFmtId="175" fontId="3" fillId="0" borderId="0" applyFill="0" applyBorder="0" applyAlignment="0" applyProtection="0"/>
    <xf numFmtId="175" fontId="59" fillId="0" borderId="0" applyFill="0" applyBorder="0" applyAlignment="0" applyProtection="0"/>
    <xf numFmtId="175" fontId="2" fillId="0" borderId="0" applyFill="0" applyBorder="0" applyAlignment="0" applyProtection="0"/>
    <xf numFmtId="167" fontId="21" fillId="0" borderId="0" applyFont="0" applyFill="0" applyBorder="0" applyAlignment="0" applyProtection="0"/>
    <xf numFmtId="175" fontId="3" fillId="0" borderId="0" applyFill="0" applyBorder="0" applyAlignment="0" applyProtection="0"/>
    <xf numFmtId="175" fontId="3" fillId="0" borderId="0" applyFill="0" applyBorder="0" applyAlignment="0" applyProtection="0"/>
    <xf numFmtId="175" fontId="3" fillId="0" borderId="0" applyFill="0" applyBorder="0" applyAlignment="0" applyProtection="0"/>
    <xf numFmtId="175" fontId="2" fillId="0" borderId="0" applyFill="0" applyBorder="0" applyAlignment="0" applyProtection="0"/>
    <xf numFmtId="175" fontId="59" fillId="0" borderId="0" applyFill="0" applyBorder="0" applyAlignment="0" applyProtection="0"/>
    <xf numFmtId="167" fontId="3" fillId="0" borderId="0" applyFont="0" applyFill="0" applyBorder="0" applyAlignment="0" applyProtection="0"/>
    <xf numFmtId="175" fontId="3" fillId="0" borderId="0" applyFill="0" applyBorder="0" applyAlignment="0" applyProtection="0"/>
    <xf numFmtId="167" fontId="3" fillId="0" borderId="0" applyFill="0" applyBorder="0" applyAlignment="0" applyProtection="0"/>
    <xf numFmtId="44" fontId="2" fillId="0" borderId="0" applyFont="0" applyFill="0" applyBorder="0" applyAlignment="0" applyProtection="0"/>
    <xf numFmtId="169" fontId="2" fillId="0" borderId="0" applyFill="0" applyBorder="0" applyAlignment="0" applyProtection="0"/>
    <xf numFmtId="175" fontId="59" fillId="0" borderId="0" applyFill="0" applyBorder="0" applyAlignment="0" applyProtection="0"/>
    <xf numFmtId="175" fontId="2" fillId="0" borderId="0" applyFill="0" applyBorder="0" applyAlignment="0" applyProtection="0"/>
    <xf numFmtId="167" fontId="76" fillId="0" borderId="0" applyFont="0" applyFill="0" applyBorder="0" applyAlignment="0" applyProtection="0"/>
    <xf numFmtId="169" fontId="2" fillId="0" borderId="0" applyFill="0" applyBorder="0" applyAlignment="0" applyProtection="0"/>
    <xf numFmtId="175" fontId="59" fillId="0" borderId="0" applyFill="0" applyBorder="0" applyAlignment="0" applyProtection="0"/>
    <xf numFmtId="175" fontId="2" fillId="0" borderId="0" applyFill="0" applyBorder="0" applyAlignment="0" applyProtection="0"/>
    <xf numFmtId="167" fontId="76" fillId="0" borderId="0" applyFont="0" applyFill="0" applyBorder="0" applyAlignment="0" applyProtection="0"/>
    <xf numFmtId="169" fontId="2" fillId="0" borderId="0" applyFill="0" applyBorder="0" applyAlignment="0" applyProtection="0"/>
    <xf numFmtId="175" fontId="59" fillId="0" borderId="0" applyFill="0" applyBorder="0" applyAlignment="0" applyProtection="0"/>
    <xf numFmtId="175" fontId="2" fillId="0" borderId="0" applyFill="0" applyBorder="0" applyAlignment="0" applyProtection="0"/>
    <xf numFmtId="167" fontId="76" fillId="0" borderId="0" applyFont="0" applyFill="0" applyBorder="0" applyAlignment="0" applyProtection="0"/>
    <xf numFmtId="169" fontId="2" fillId="0" borderId="0" applyFill="0" applyBorder="0" applyAlignment="0" applyProtection="0"/>
    <xf numFmtId="175" fontId="59" fillId="0" borderId="0" applyFill="0" applyBorder="0" applyAlignment="0" applyProtection="0"/>
    <xf numFmtId="175" fontId="2" fillId="0" borderId="0" applyFill="0" applyBorder="0" applyAlignment="0" applyProtection="0"/>
    <xf numFmtId="167" fontId="76" fillId="0" borderId="0" applyFont="0" applyFill="0" applyBorder="0" applyAlignment="0" applyProtection="0"/>
    <xf numFmtId="169" fontId="2" fillId="0" borderId="0" applyFill="0" applyBorder="0" applyAlignment="0" applyProtection="0"/>
    <xf numFmtId="175" fontId="59" fillId="0" borderId="0" applyFill="0" applyBorder="0" applyAlignment="0" applyProtection="0"/>
    <xf numFmtId="175" fontId="2" fillId="0" borderId="0" applyFill="0" applyBorder="0" applyAlignment="0" applyProtection="0"/>
    <xf numFmtId="167" fontId="76" fillId="0" borderId="0" applyFont="0" applyFill="0" applyBorder="0" applyAlignment="0" applyProtection="0"/>
    <xf numFmtId="169" fontId="2" fillId="0" borderId="0" applyFill="0" applyBorder="0" applyAlignment="0" applyProtection="0"/>
    <xf numFmtId="175" fontId="59" fillId="0" borderId="0" applyFill="0" applyBorder="0" applyAlignment="0" applyProtection="0"/>
    <xf numFmtId="175" fontId="2" fillId="0" borderId="0" applyFill="0" applyBorder="0" applyAlignment="0" applyProtection="0"/>
    <xf numFmtId="167" fontId="76" fillId="0" borderId="0" applyFont="0" applyFill="0" applyBorder="0" applyAlignment="0" applyProtection="0"/>
    <xf numFmtId="169" fontId="2" fillId="0" borderId="0" applyFill="0" applyBorder="0" applyAlignment="0" applyProtection="0"/>
    <xf numFmtId="175" fontId="59" fillId="0" borderId="0" applyFill="0" applyBorder="0" applyAlignment="0" applyProtection="0"/>
    <xf numFmtId="175" fontId="2" fillId="0" borderId="0" applyFill="0" applyBorder="0" applyAlignment="0" applyProtection="0"/>
    <xf numFmtId="167" fontId="76" fillId="0" borderId="0" applyFont="0" applyFill="0" applyBorder="0" applyAlignment="0" applyProtection="0"/>
    <xf numFmtId="173" fontId="3" fillId="0" borderId="0" applyFill="0" applyBorder="0" applyAlignment="0" applyProtection="0"/>
    <xf numFmtId="0" fontId="3" fillId="0" borderId="0"/>
    <xf numFmtId="0" fontId="3" fillId="0" borderId="0"/>
    <xf numFmtId="180" fontId="17" fillId="0" borderId="0" applyFill="0" applyBorder="0" applyAlignment="0" applyProtection="0"/>
    <xf numFmtId="164" fontId="43"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76" fillId="0" borderId="0" applyFont="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76"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76" fillId="0" borderId="0" applyFont="0" applyFill="0" applyBorder="0" applyAlignment="0" applyProtection="0"/>
    <xf numFmtId="170" fontId="3"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76" fillId="0" borderId="0" applyFont="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76" fillId="0" borderId="0" applyFont="0" applyFill="0" applyBorder="0" applyAlignment="0" applyProtection="0"/>
    <xf numFmtId="174" fontId="26" fillId="0" borderId="0" applyFill="0" applyBorder="0" applyAlignment="0" applyProtection="0"/>
    <xf numFmtId="174" fontId="3" fillId="0" borderId="0" applyFill="0" applyBorder="0" applyAlignment="0" applyProtection="0"/>
    <xf numFmtId="174" fontId="17" fillId="0" borderId="0" applyFill="0" applyBorder="0" applyAlignment="0" applyProtection="0"/>
    <xf numFmtId="170" fontId="3"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76" fillId="0" borderId="0" applyFont="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76" fillId="0" borderId="0" applyFont="0" applyFill="0" applyBorder="0" applyAlignment="0" applyProtection="0"/>
    <xf numFmtId="174" fontId="26" fillId="0" borderId="0" applyFill="0" applyBorder="0" applyAlignment="0" applyProtection="0"/>
    <xf numFmtId="174" fontId="3" fillId="0" borderId="0" applyFill="0" applyBorder="0" applyAlignment="0" applyProtection="0"/>
    <xf numFmtId="174" fontId="17" fillId="0" borderId="0" applyFill="0" applyBorder="0" applyAlignment="0" applyProtection="0"/>
    <xf numFmtId="170" fontId="3"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76" fillId="0" borderId="0" applyFont="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76" fillId="0" borderId="0" applyFont="0" applyFill="0" applyBorder="0" applyAlignment="0" applyProtection="0"/>
    <xf numFmtId="174" fontId="26" fillId="0" borderId="0" applyFill="0" applyBorder="0" applyAlignment="0" applyProtection="0"/>
    <xf numFmtId="174" fontId="3" fillId="0" borderId="0" applyFill="0" applyBorder="0" applyAlignment="0" applyProtection="0"/>
    <xf numFmtId="174" fontId="17" fillId="0" borderId="0" applyFill="0" applyBorder="0" applyAlignment="0" applyProtection="0"/>
    <xf numFmtId="170" fontId="3" fillId="0" borderId="0" applyFill="0" applyBorder="0" applyAlignment="0" applyProtection="0"/>
    <xf numFmtId="174" fontId="26" fillId="0" borderId="0" applyFill="0" applyBorder="0" applyAlignment="0" applyProtection="0"/>
    <xf numFmtId="174" fontId="3" fillId="0" borderId="0" applyFill="0" applyBorder="0" applyAlignment="0" applyProtection="0"/>
    <xf numFmtId="174" fontId="17"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1" fillId="0" borderId="0" applyFont="0" applyFill="0" applyBorder="0" applyAlignment="0" applyProtection="0"/>
    <xf numFmtId="174" fontId="59" fillId="0" borderId="0" applyFill="0" applyBorder="0" applyAlignment="0" applyProtection="0"/>
    <xf numFmtId="166" fontId="24" fillId="0" borderId="0" applyFont="0" applyFill="0" applyBorder="0" applyAlignment="0" applyProtection="0"/>
    <xf numFmtId="174" fontId="2" fillId="0" borderId="0" applyFill="0" applyBorder="0" applyAlignment="0" applyProtection="0"/>
    <xf numFmtId="166" fontId="21" fillId="0" borderId="0" applyFont="0" applyFill="0" applyBorder="0" applyAlignment="0" applyProtection="0"/>
    <xf numFmtId="166" fontId="2" fillId="0" borderId="0" applyFont="0" applyFill="0" applyBorder="0" applyAlignment="0" applyProtection="0"/>
    <xf numFmtId="170" fontId="3" fillId="0" borderId="0" applyFill="0" applyBorder="0" applyAlignment="0" applyProtection="0"/>
    <xf numFmtId="174" fontId="26" fillId="0" borderId="0" applyFill="0" applyBorder="0" applyAlignment="0" applyProtection="0"/>
    <xf numFmtId="174" fontId="3" fillId="0" borderId="0" applyFill="0" applyBorder="0" applyAlignment="0" applyProtection="0"/>
    <xf numFmtId="174" fontId="17" fillId="0" borderId="0" applyFill="0" applyBorder="0" applyAlignment="0" applyProtection="0"/>
    <xf numFmtId="170" fontId="2" fillId="0" borderId="0" applyFill="0" applyBorder="0" applyAlignment="0" applyProtection="0"/>
    <xf numFmtId="166"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2" fillId="0" borderId="0" applyFill="0" applyBorder="0" applyAlignment="0" applyProtection="0"/>
    <xf numFmtId="174" fontId="59" fillId="0" borderId="0" applyFill="0" applyBorder="0" applyAlignment="0" applyProtection="0"/>
    <xf numFmtId="166" fontId="21"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4" fontId="17" fillId="0" borderId="0" applyFill="0" applyBorder="0" applyAlignment="0" applyProtection="0"/>
    <xf numFmtId="170" fontId="2" fillId="0" borderId="0" applyFill="0" applyBorder="0" applyAlignment="0" applyProtection="0"/>
    <xf numFmtId="166"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2" fillId="0" borderId="0" applyFill="0" applyBorder="0" applyAlignment="0" applyProtection="0"/>
    <xf numFmtId="174" fontId="59" fillId="0" borderId="0" applyFill="0" applyBorder="0" applyAlignment="0" applyProtection="0"/>
    <xf numFmtId="166" fontId="21"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4" fontId="17" fillId="0" borderId="0" applyFill="0" applyBorder="0" applyAlignment="0" applyProtection="0"/>
    <xf numFmtId="170" fontId="2" fillId="0" borderId="0" applyFill="0" applyBorder="0" applyAlignment="0" applyProtection="0"/>
    <xf numFmtId="166"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2" fillId="0" borderId="0" applyFill="0" applyBorder="0" applyAlignment="0" applyProtection="0"/>
    <xf numFmtId="174" fontId="59" fillId="0" borderId="0" applyFill="0" applyBorder="0" applyAlignment="0" applyProtection="0"/>
    <xf numFmtId="166" fontId="21"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4" fontId="17" fillId="0" borderId="0" applyFill="0" applyBorder="0" applyAlignment="0" applyProtection="0"/>
    <xf numFmtId="171" fontId="2" fillId="0" borderId="0" applyFill="0" applyBorder="0" applyAlignment="0" applyProtection="0"/>
    <xf numFmtId="170"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5"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4" fontId="20"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4" fontId="44" fillId="0" borderId="0" applyFill="0" applyBorder="0" applyAlignment="0" applyProtection="0"/>
    <xf numFmtId="165" fontId="43" fillId="0" borderId="0" applyFont="0" applyFill="0" applyBorder="0" applyAlignment="0" applyProtection="0"/>
    <xf numFmtId="170"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1" fillId="0" borderId="0" applyFont="0" applyFill="0" applyBorder="0" applyAlignment="0" applyProtection="0"/>
    <xf numFmtId="171"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1"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65" fontId="88"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5" fontId="2" fillId="0" borderId="0" applyFont="0" applyFill="0" applyBorder="0" applyAlignment="0" applyProtection="0"/>
    <xf numFmtId="170" fontId="2" fillId="0" borderId="0" applyFill="0" applyBorder="0" applyAlignment="0" applyProtection="0"/>
    <xf numFmtId="166"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2" fillId="0" borderId="0" applyFill="0" applyBorder="0" applyAlignment="0" applyProtection="0"/>
    <xf numFmtId="174" fontId="59" fillId="0" borderId="0" applyFill="0" applyBorder="0" applyAlignment="0" applyProtection="0"/>
    <xf numFmtId="166" fontId="21"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4" fontId="17" fillId="0" borderId="0" applyFill="0" applyBorder="0" applyAlignment="0" applyProtection="0"/>
    <xf numFmtId="170" fontId="2" fillId="0" borderId="0" applyFill="0" applyBorder="0" applyAlignment="0" applyProtection="0"/>
    <xf numFmtId="166"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2" fillId="0" borderId="0" applyFill="0" applyBorder="0" applyAlignment="0" applyProtection="0"/>
    <xf numFmtId="174" fontId="59" fillId="0" borderId="0" applyFill="0" applyBorder="0" applyAlignment="0" applyProtection="0"/>
    <xf numFmtId="166" fontId="21"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4" fontId="17" fillId="0" borderId="0" applyFill="0" applyBorder="0" applyAlignment="0" applyProtection="0"/>
    <xf numFmtId="170" fontId="2" fillId="0" borderId="0" applyFill="0" applyBorder="0" applyAlignment="0" applyProtection="0"/>
    <xf numFmtId="166"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2" fillId="0" borderId="0" applyFill="0" applyBorder="0" applyAlignment="0" applyProtection="0"/>
    <xf numFmtId="174" fontId="59" fillId="0" borderId="0" applyFill="0" applyBorder="0" applyAlignment="0" applyProtection="0"/>
    <xf numFmtId="166" fontId="21"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4" fontId="17"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4" fontId="20" fillId="0" borderId="0" applyFill="0" applyBorder="0" applyAlignment="0" applyProtection="0"/>
    <xf numFmtId="166" fontId="2" fillId="0" borderId="0" applyFont="0" applyFill="0" applyBorder="0" applyAlignment="0" applyProtection="0"/>
    <xf numFmtId="174" fontId="17" fillId="0" borderId="0" applyFill="0" applyBorder="0" applyAlignment="0" applyProtection="0"/>
    <xf numFmtId="166"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4" fontId="20" fillId="0" borderId="0" applyFill="0" applyBorder="0" applyAlignment="0" applyProtection="0"/>
    <xf numFmtId="166" fontId="2" fillId="0" borderId="0" applyFont="0" applyFill="0" applyBorder="0" applyAlignment="0" applyProtection="0"/>
    <xf numFmtId="174" fontId="17" fillId="0" borderId="0" applyFill="0" applyBorder="0" applyAlignment="0" applyProtection="0"/>
    <xf numFmtId="166"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4" fontId="20" fillId="0" borderId="0" applyFill="0" applyBorder="0" applyAlignment="0" applyProtection="0"/>
    <xf numFmtId="166" fontId="2" fillId="0" borderId="0" applyFont="0" applyFill="0" applyBorder="0" applyAlignment="0" applyProtection="0"/>
    <xf numFmtId="174" fontId="17" fillId="0" borderId="0" applyFill="0" applyBorder="0" applyAlignment="0" applyProtection="0"/>
    <xf numFmtId="166" fontId="2" fillId="0" borderId="0" applyFont="0" applyFill="0" applyBorder="0" applyAlignment="0" applyProtection="0"/>
    <xf numFmtId="170" fontId="20" fillId="0" borderId="0" applyFill="0" applyBorder="0" applyAlignment="0" applyProtection="0"/>
    <xf numFmtId="174" fontId="20" fillId="0" borderId="0" applyFill="0" applyBorder="0" applyAlignment="0" applyProtection="0"/>
    <xf numFmtId="174" fontId="17" fillId="0" borderId="0" applyFill="0" applyBorder="0" applyAlignment="0" applyProtection="0"/>
    <xf numFmtId="170" fontId="20" fillId="0" borderId="0" applyFill="0" applyBorder="0" applyAlignment="0" applyProtection="0"/>
    <xf numFmtId="174" fontId="20" fillId="0" borderId="0" applyFill="0" applyBorder="0" applyAlignment="0" applyProtection="0"/>
    <xf numFmtId="174" fontId="17" fillId="0" borderId="0" applyFill="0" applyBorder="0" applyAlignment="0" applyProtection="0"/>
    <xf numFmtId="170" fontId="20" fillId="0" borderId="0" applyFill="0" applyBorder="0" applyAlignment="0" applyProtection="0"/>
    <xf numFmtId="174" fontId="20" fillId="0" borderId="0" applyFill="0" applyBorder="0" applyAlignment="0" applyProtection="0"/>
    <xf numFmtId="174" fontId="17" fillId="0" borderId="0" applyFill="0" applyBorder="0" applyAlignment="0" applyProtection="0"/>
    <xf numFmtId="170" fontId="20" fillId="0" borderId="0" applyFill="0" applyBorder="0" applyAlignment="0" applyProtection="0"/>
    <xf numFmtId="174" fontId="20" fillId="0" borderId="0" applyFill="0" applyBorder="0" applyAlignment="0" applyProtection="0"/>
    <xf numFmtId="174" fontId="17"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4" fontId="3"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65" fontId="43" fillId="0" borderId="0" applyFont="0" applyFill="0" applyBorder="0" applyAlignment="0" applyProtection="0"/>
    <xf numFmtId="172" fontId="20"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76" fillId="0" borderId="0" applyFont="0" applyFill="0" applyBorder="0" applyAlignment="0" applyProtection="0"/>
    <xf numFmtId="172" fontId="20"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76" fillId="0" borderId="0" applyFont="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76" fillId="0" borderId="0" applyFont="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76" fillId="0" borderId="0" applyFont="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76" fillId="0" borderId="0" applyFont="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76" fillId="0" borderId="0" applyFont="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76"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0" fontId="20" fillId="0" borderId="0" applyFill="0" applyBorder="0" applyAlignment="0" applyProtection="0"/>
    <xf numFmtId="174" fontId="20" fillId="0" borderId="0" applyFill="0" applyBorder="0" applyAlignment="0" applyProtection="0"/>
    <xf numFmtId="174" fontId="17"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76" fillId="0" borderId="0" applyFont="0" applyFill="0" applyBorder="0" applyAlignment="0" applyProtection="0"/>
    <xf numFmtId="174" fontId="20" fillId="0" borderId="0" applyFill="0" applyBorder="0" applyAlignment="0" applyProtection="0"/>
    <xf numFmtId="174" fontId="17"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76" fillId="0" borderId="0" applyFont="0" applyFill="0" applyBorder="0" applyAlignment="0" applyProtection="0"/>
    <xf numFmtId="174" fontId="20" fillId="0" borderId="0" applyFill="0" applyBorder="0" applyAlignment="0" applyProtection="0"/>
    <xf numFmtId="166" fontId="21" fillId="0" borderId="0" applyFont="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76" fillId="0" borderId="0" applyFont="0" applyFill="0" applyBorder="0" applyAlignment="0" applyProtection="0"/>
    <xf numFmtId="174" fontId="20" fillId="0" borderId="0" applyFill="0" applyBorder="0" applyAlignment="0" applyProtection="0"/>
    <xf numFmtId="166" fontId="21" fillId="0" borderId="0" applyFont="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76" fillId="0" borderId="0" applyFont="0" applyFill="0" applyBorder="0" applyAlignment="0" applyProtection="0"/>
    <xf numFmtId="174" fontId="20" fillId="0" borderId="0" applyFill="0" applyBorder="0" applyAlignment="0" applyProtection="0"/>
    <xf numFmtId="166" fontId="21" fillId="0" borderId="0" applyFont="0" applyFill="0" applyBorder="0" applyAlignment="0" applyProtection="0"/>
    <xf numFmtId="174" fontId="2" fillId="0" borderId="0" applyFill="0" applyBorder="0" applyAlignment="0" applyProtection="0"/>
    <xf numFmtId="174" fontId="59" fillId="0" borderId="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5" fontId="3"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7" fontId="59" fillId="0" borderId="0" applyFill="0" applyBorder="0" applyAlignment="0" applyProtection="0"/>
    <xf numFmtId="177" fontId="2" fillId="0" borderId="0" applyFill="0" applyBorder="0" applyAlignment="0" applyProtection="0"/>
    <xf numFmtId="165"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74" fontId="59" fillId="0" borderId="0" applyFill="0" applyBorder="0" applyAlignment="0" applyProtection="0"/>
    <xf numFmtId="174"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76" fillId="0" borderId="0" applyFont="0" applyFill="0" applyBorder="0" applyAlignment="0" applyProtection="0"/>
    <xf numFmtId="170" fontId="2" fillId="0" borderId="0" applyFill="0" applyBorder="0" applyAlignment="0" applyProtection="0"/>
    <xf numFmtId="174" fontId="59" fillId="0" borderId="0" applyFill="0" applyBorder="0" applyAlignment="0" applyProtection="0"/>
    <xf numFmtId="174" fontId="2" fillId="0" borderId="0" applyFill="0" applyBorder="0" applyAlignment="0" applyProtection="0"/>
    <xf numFmtId="166" fontId="76" fillId="0" borderId="0" applyFont="0" applyFill="0" applyBorder="0" applyAlignment="0" applyProtection="0"/>
    <xf numFmtId="170" fontId="2" fillId="0" borderId="0" applyFill="0" applyBorder="0" applyAlignment="0" applyProtection="0"/>
    <xf numFmtId="0" fontId="3" fillId="0" borderId="0"/>
    <xf numFmtId="174" fontId="2" fillId="0" borderId="0" applyFill="0" applyBorder="0" applyAlignment="0" applyProtection="0"/>
    <xf numFmtId="166" fontId="76" fillId="0" borderId="0" applyFont="0" applyFill="0" applyBorder="0" applyAlignment="0" applyProtection="0"/>
    <xf numFmtId="170" fontId="2" fillId="0" borderId="0" applyFill="0" applyBorder="0" applyAlignment="0" applyProtection="0"/>
    <xf numFmtId="0" fontId="3" fillId="0" borderId="0"/>
    <xf numFmtId="0" fontId="3" fillId="0" borderId="0"/>
    <xf numFmtId="166" fontId="76" fillId="0" borderId="0" applyFont="0" applyFill="0" applyBorder="0" applyAlignment="0" applyProtection="0"/>
    <xf numFmtId="170" fontId="2" fillId="0" borderId="0" applyFill="0" applyBorder="0" applyAlignment="0" applyProtection="0"/>
    <xf numFmtId="0" fontId="3" fillId="0" borderId="0"/>
    <xf numFmtId="0" fontId="3" fillId="0" borderId="0"/>
    <xf numFmtId="166" fontId="76" fillId="0" borderId="0" applyFont="0" applyFill="0" applyBorder="0" applyAlignment="0" applyProtection="0"/>
    <xf numFmtId="170" fontId="2" fillId="0" borderId="0" applyFill="0" applyBorder="0" applyAlignment="0" applyProtection="0"/>
    <xf numFmtId="0" fontId="3" fillId="0" borderId="0"/>
    <xf numFmtId="0" fontId="3" fillId="0" borderId="0"/>
    <xf numFmtId="166" fontId="76" fillId="0" borderId="0" applyFont="0" applyFill="0" applyBorder="0" applyAlignment="0" applyProtection="0"/>
    <xf numFmtId="170" fontId="2" fillId="0" borderId="0" applyFill="0" applyBorder="0" applyAlignment="0" applyProtection="0"/>
    <xf numFmtId="0" fontId="3" fillId="0" borderId="0"/>
    <xf numFmtId="0" fontId="3" fillId="0" borderId="0"/>
    <xf numFmtId="166" fontId="76"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0" fontId="3" fillId="0" borderId="0"/>
    <xf numFmtId="0" fontId="3" fillId="0" borderId="0"/>
    <xf numFmtId="166" fontId="2" fillId="0" borderId="0" applyFont="0" applyFill="0" applyBorder="0" applyAlignment="0" applyProtection="0"/>
    <xf numFmtId="0" fontId="3" fillId="0" borderId="0"/>
    <xf numFmtId="0" fontId="3" fillId="0" borderId="0"/>
    <xf numFmtId="166" fontId="2" fillId="0" borderId="0" applyFont="0" applyFill="0" applyBorder="0" applyAlignment="0" applyProtection="0"/>
    <xf numFmtId="0" fontId="3" fillId="0" borderId="0"/>
    <xf numFmtId="0" fontId="3" fillId="0" borderId="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0" fontId="3" fillId="0" borderId="0"/>
    <xf numFmtId="0" fontId="3" fillId="0" borderId="0"/>
    <xf numFmtId="166" fontId="2" fillId="0" borderId="0" applyFont="0" applyFill="0" applyBorder="0" applyAlignment="0" applyProtection="0"/>
    <xf numFmtId="0" fontId="3" fillId="0" borderId="0"/>
    <xf numFmtId="0" fontId="3" fillId="0" borderId="0"/>
    <xf numFmtId="166" fontId="2" fillId="0" borderId="0" applyFont="0" applyFill="0" applyBorder="0" applyAlignment="0" applyProtection="0"/>
    <xf numFmtId="0" fontId="3" fillId="0" borderId="0"/>
    <xf numFmtId="0" fontId="3" fillId="0" borderId="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0" fontId="3" fillId="0" borderId="0" applyFill="0" applyBorder="0" applyAlignment="0" applyProtection="0"/>
    <xf numFmtId="170" fontId="3" fillId="0" borderId="0" applyFill="0" applyBorder="0" applyAlignment="0" applyProtection="0"/>
    <xf numFmtId="0" fontId="3" fillId="0" borderId="0"/>
    <xf numFmtId="0" fontId="3" fillId="0" borderId="0"/>
    <xf numFmtId="174" fontId="17"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0" fontId="3" fillId="0" borderId="0"/>
    <xf numFmtId="0" fontId="3" fillId="0" borderId="0"/>
    <xf numFmtId="166" fontId="2" fillId="0" borderId="0" applyFont="0" applyFill="0" applyBorder="0" applyAlignment="0" applyProtection="0"/>
    <xf numFmtId="0" fontId="3" fillId="0" borderId="0"/>
    <xf numFmtId="0" fontId="3" fillId="0" borderId="0"/>
    <xf numFmtId="166" fontId="2" fillId="0" borderId="0" applyFont="0" applyFill="0" applyBorder="0" applyAlignment="0" applyProtection="0"/>
    <xf numFmtId="0" fontId="3" fillId="0" borderId="0"/>
    <xf numFmtId="0" fontId="3" fillId="0" borderId="0"/>
    <xf numFmtId="166" fontId="2" fillId="0" borderId="0" applyFont="0" applyFill="0" applyBorder="0" applyAlignment="0" applyProtection="0"/>
    <xf numFmtId="170" fontId="3" fillId="0" borderId="0" applyFill="0" applyBorder="0" applyAlignment="0" applyProtection="0"/>
    <xf numFmtId="0" fontId="3" fillId="0" borderId="0"/>
    <xf numFmtId="0" fontId="3" fillId="0" borderId="0"/>
    <xf numFmtId="174" fontId="17"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0" fontId="3" fillId="0" borderId="0"/>
    <xf numFmtId="0" fontId="3" fillId="0" borderId="0"/>
    <xf numFmtId="166" fontId="76" fillId="0" borderId="0" applyFont="0" applyFill="0" applyBorder="0" applyAlignment="0" applyProtection="0"/>
    <xf numFmtId="170" fontId="2" fillId="0" borderId="0" applyFill="0" applyBorder="0" applyAlignment="0" applyProtection="0"/>
    <xf numFmtId="0" fontId="3" fillId="0" borderId="0"/>
    <xf numFmtId="0" fontId="3" fillId="0" borderId="0"/>
    <xf numFmtId="166" fontId="76" fillId="0" borderId="0" applyFont="0" applyFill="0" applyBorder="0" applyAlignment="0" applyProtection="0"/>
    <xf numFmtId="0" fontId="3" fillId="0" borderId="0"/>
    <xf numFmtId="0" fontId="3" fillId="0" borderId="0"/>
    <xf numFmtId="166" fontId="76" fillId="0" borderId="0" applyFont="0" applyFill="0" applyBorder="0" applyAlignment="0" applyProtection="0"/>
    <xf numFmtId="170" fontId="3" fillId="0" borderId="0" applyFill="0" applyBorder="0" applyAlignment="0" applyProtection="0"/>
    <xf numFmtId="170" fontId="2" fillId="0" borderId="0" applyFill="0" applyBorder="0" applyAlignment="0" applyProtection="0"/>
    <xf numFmtId="0" fontId="3" fillId="0" borderId="0"/>
    <xf numFmtId="0" fontId="3" fillId="0" borderId="0"/>
    <xf numFmtId="166" fontId="76" fillId="0" borderId="0" applyFont="0" applyFill="0" applyBorder="0" applyAlignment="0" applyProtection="0"/>
    <xf numFmtId="170" fontId="2" fillId="0" borderId="0" applyFill="0" applyBorder="0" applyAlignment="0" applyProtection="0"/>
    <xf numFmtId="0" fontId="3" fillId="0" borderId="0"/>
    <xf numFmtId="0" fontId="3" fillId="0" borderId="0"/>
    <xf numFmtId="166" fontId="76" fillId="0" borderId="0" applyFont="0" applyFill="0" applyBorder="0" applyAlignment="0" applyProtection="0"/>
    <xf numFmtId="0" fontId="3" fillId="0" borderId="0"/>
    <xf numFmtId="0" fontId="3" fillId="0" borderId="0"/>
    <xf numFmtId="174" fontId="17" fillId="0" borderId="0" applyFill="0" applyBorder="0" applyAlignment="0" applyProtection="0"/>
    <xf numFmtId="170" fontId="3" fillId="0" borderId="0" applyFill="0" applyBorder="0" applyAlignment="0" applyProtection="0"/>
    <xf numFmtId="170" fontId="2" fillId="0" borderId="0" applyFill="0" applyBorder="0" applyAlignment="0" applyProtection="0"/>
    <xf numFmtId="0" fontId="3" fillId="0" borderId="0"/>
    <xf numFmtId="0" fontId="3" fillId="0" borderId="0"/>
    <xf numFmtId="166" fontId="76" fillId="0" borderId="0" applyFont="0" applyFill="0" applyBorder="0" applyAlignment="0" applyProtection="0"/>
    <xf numFmtId="170" fontId="2" fillId="0" borderId="0" applyFill="0" applyBorder="0" applyAlignment="0" applyProtection="0"/>
    <xf numFmtId="0" fontId="3" fillId="0" borderId="0"/>
    <xf numFmtId="0" fontId="3" fillId="0" borderId="0"/>
    <xf numFmtId="166" fontId="76" fillId="0" borderId="0" applyFont="0" applyFill="0" applyBorder="0" applyAlignment="0" applyProtection="0"/>
    <xf numFmtId="0" fontId="3" fillId="0" borderId="0"/>
    <xf numFmtId="0" fontId="3" fillId="0" borderId="0"/>
    <xf numFmtId="174" fontId="17" fillId="0" borderId="0" applyFill="0" applyBorder="0" applyAlignment="0" applyProtection="0"/>
    <xf numFmtId="0" fontId="36" fillId="13" borderId="1" applyNumberFormat="0" applyAlignment="0" applyProtection="0"/>
    <xf numFmtId="0" fontId="3" fillId="0" borderId="0"/>
    <xf numFmtId="0" fontId="3" fillId="0" borderId="0"/>
    <xf numFmtId="0" fontId="36" fillId="10" borderId="1" applyNumberFormat="0" applyAlignment="0" applyProtection="0"/>
    <xf numFmtId="0" fontId="3" fillId="0" borderId="0"/>
    <xf numFmtId="0" fontId="36" fillId="14" borderId="1" applyNumberFormat="0" applyAlignment="0" applyProtection="0"/>
    <xf numFmtId="0" fontId="41" fillId="0" borderId="20" applyNumberFormat="0" applyFill="0" applyAlignment="0" applyProtection="0"/>
    <xf numFmtId="0" fontId="3" fillId="0" borderId="0"/>
    <xf numFmtId="0" fontId="3" fillId="0" borderId="0"/>
    <xf numFmtId="0" fontId="42" fillId="0" borderId="0" applyNumberFormat="0" applyFill="0" applyBorder="0" applyAlignment="0" applyProtection="0"/>
    <xf numFmtId="0" fontId="3" fillId="0" borderId="0"/>
    <xf numFmtId="0" fontId="42" fillId="0" borderId="0" applyNumberFormat="0" applyFill="0" applyBorder="0" applyAlignment="0" applyProtection="0"/>
    <xf numFmtId="0" fontId="3" fillId="0" borderId="0"/>
    <xf numFmtId="0" fontId="42" fillId="0" borderId="0" applyNumberFormat="0" applyFill="0" applyBorder="0" applyAlignment="0" applyProtection="0"/>
    <xf numFmtId="0" fontId="3" fillId="0" borderId="0"/>
    <xf numFmtId="0" fontId="42" fillId="0" borderId="0" applyNumberFormat="0" applyFill="0" applyBorder="0" applyAlignment="0" applyProtection="0"/>
    <xf numFmtId="0" fontId="3" fillId="0" borderId="0"/>
    <xf numFmtId="0" fontId="42" fillId="0" borderId="0" applyNumberFormat="0" applyFill="0" applyBorder="0" applyAlignment="0" applyProtection="0"/>
    <xf numFmtId="0" fontId="3" fillId="0" borderId="0"/>
    <xf numFmtId="0" fontId="42" fillId="0" borderId="0" applyNumberFormat="0" applyFill="0" applyBorder="0" applyAlignment="0" applyProtection="0"/>
    <xf numFmtId="0" fontId="21" fillId="0" borderId="0"/>
    <xf numFmtId="49" fontId="133" fillId="0" borderId="0" applyNumberFormat="0" applyAlignment="0">
      <alignment vertical="top"/>
    </xf>
    <xf numFmtId="4" fontId="137" fillId="65" borderId="4">
      <alignment horizontal="right" readingOrder="1"/>
      <protection locked="0"/>
    </xf>
    <xf numFmtId="0" fontId="1" fillId="0" borderId="0"/>
  </cellStyleXfs>
  <cellXfs count="402">
    <xf numFmtId="0" fontId="0" fillId="0" borderId="0" xfId="0"/>
    <xf numFmtId="4" fontId="18" fillId="0" borderId="0" xfId="0" applyNumberFormat="1" applyFont="1" applyAlignment="1">
      <alignment horizontal="right" vertical="top" wrapText="1"/>
    </xf>
    <xf numFmtId="4" fontId="96" fillId="0" borderId="0" xfId="1251" applyNumberFormat="1" applyFont="1" applyFill="1" applyBorder="1" applyAlignment="1">
      <alignment horizontal="center" vertical="top" wrapText="1"/>
    </xf>
    <xf numFmtId="0" fontId="99" fillId="0" borderId="0" xfId="710" applyFont="1" applyAlignment="1">
      <alignment vertical="top"/>
    </xf>
    <xf numFmtId="0" fontId="96" fillId="0" borderId="22" xfId="710" applyFont="1" applyBorder="1"/>
    <xf numFmtId="0" fontId="96" fillId="0" borderId="0" xfId="710" applyFont="1" applyAlignment="1">
      <alignment vertical="top"/>
    </xf>
    <xf numFmtId="4" fontId="100" fillId="0" borderId="0" xfId="0" applyNumberFormat="1" applyFont="1" applyAlignment="1">
      <alignment horizontal="center" vertical="top" wrapText="1"/>
    </xf>
    <xf numFmtId="4" fontId="17" fillId="0" borderId="0" xfId="0" applyNumberFormat="1" applyFont="1" applyAlignment="1">
      <alignment horizontal="justify" vertical="top" wrapText="1"/>
    </xf>
    <xf numFmtId="4" fontId="17" fillId="0" borderId="0" xfId="0" applyNumberFormat="1" applyFont="1" applyAlignment="1">
      <alignment horizontal="left" vertical="top" wrapText="1"/>
    </xf>
    <xf numFmtId="0" fontId="99" fillId="0" borderId="0" xfId="710" applyFont="1" applyAlignment="1">
      <alignment horizontal="center" vertical="top" wrapText="1"/>
    </xf>
    <xf numFmtId="0" fontId="99" fillId="0" borderId="0" xfId="710" applyFont="1" applyAlignment="1">
      <alignment horizontal="justify" vertical="top" wrapText="1"/>
    </xf>
    <xf numFmtId="0" fontId="99" fillId="0" borderId="0" xfId="710" applyFont="1" applyAlignment="1">
      <alignment horizontal="justify" vertical="top"/>
    </xf>
    <xf numFmtId="0" fontId="17" fillId="0" borderId="0" xfId="1202" applyFont="1" applyAlignment="1">
      <alignment vertical="top"/>
    </xf>
    <xf numFmtId="4" fontId="7" fillId="0" borderId="0" xfId="0" applyNumberFormat="1" applyFont="1" applyAlignment="1">
      <alignment horizontal="right" vertical="top" wrapText="1"/>
    </xf>
    <xf numFmtId="4" fontId="7" fillId="0" borderId="0" xfId="0" applyNumberFormat="1" applyFont="1" applyAlignment="1">
      <alignment horizontal="right" vertical="top"/>
    </xf>
    <xf numFmtId="0" fontId="9" fillId="0" borderId="0" xfId="0" applyFont="1" applyAlignment="1">
      <alignment horizontal="center" vertical="top"/>
    </xf>
    <xf numFmtId="4" fontId="96" fillId="0" borderId="0" xfId="0" applyNumberFormat="1" applyFont="1" applyAlignment="1">
      <alignment horizontal="left"/>
    </xf>
    <xf numFmtId="4" fontId="22" fillId="0" borderId="0" xfId="0" applyNumberFormat="1" applyFont="1" applyAlignment="1">
      <alignment vertical="center" wrapText="1"/>
    </xf>
    <xf numFmtId="4" fontId="101" fillId="0" borderId="0" xfId="0" applyNumberFormat="1" applyFont="1" applyAlignment="1">
      <alignment horizontal="left" vertical="center" wrapText="1"/>
    </xf>
    <xf numFmtId="4" fontId="8" fillId="0" borderId="0" xfId="0" applyNumberFormat="1" applyFont="1" applyAlignment="1">
      <alignment horizontal="left" vertical="center" wrapText="1"/>
    </xf>
    <xf numFmtId="4" fontId="102" fillId="0" borderId="0" xfId="0" applyNumberFormat="1" applyFont="1" applyAlignment="1">
      <alignment vertical="center" wrapText="1"/>
    </xf>
    <xf numFmtId="4" fontId="102" fillId="0" borderId="0" xfId="0" applyNumberFormat="1" applyFont="1" applyAlignment="1">
      <alignment horizontal="left" vertical="center" wrapText="1"/>
    </xf>
    <xf numFmtId="4" fontId="7" fillId="0" borderId="0" xfId="0" applyNumberFormat="1" applyFont="1" applyAlignment="1">
      <alignment vertical="top"/>
    </xf>
    <xf numFmtId="4" fontId="18" fillId="0" borderId="0" xfId="1251" applyNumberFormat="1" applyFont="1" applyAlignment="1">
      <alignment horizontal="right" vertical="top" wrapText="1"/>
    </xf>
    <xf numFmtId="0" fontId="102" fillId="0" borderId="0" xfId="0" applyFont="1" applyAlignment="1">
      <alignment horizontal="left" vertical="top" wrapText="1"/>
    </xf>
    <xf numFmtId="4" fontId="102" fillId="0" borderId="0" xfId="0" applyNumberFormat="1" applyFont="1" applyAlignment="1">
      <alignment horizontal="left" vertical="top" wrapText="1"/>
    </xf>
    <xf numFmtId="0" fontId="3" fillId="0" borderId="0" xfId="0" applyFont="1" applyAlignment="1">
      <alignment horizontal="justify" vertical="top" wrapText="1"/>
    </xf>
    <xf numFmtId="4" fontId="17" fillId="0" borderId="0" xfId="0" applyNumberFormat="1" applyFont="1" applyAlignment="1">
      <alignment horizontal="left"/>
    </xf>
    <xf numFmtId="0" fontId="96" fillId="0" borderId="0" xfId="0" applyFont="1" applyAlignment="1">
      <alignment horizontal="justify" vertical="top" wrapText="1"/>
    </xf>
    <xf numFmtId="4" fontId="101" fillId="0" borderId="0" xfId="0" applyNumberFormat="1" applyFont="1" applyAlignment="1">
      <alignment vertical="center" wrapText="1"/>
    </xf>
    <xf numFmtId="0" fontId="17" fillId="0" borderId="0" xfId="710" applyFont="1" applyAlignment="1">
      <alignment vertical="top" wrapText="1"/>
    </xf>
    <xf numFmtId="49" fontId="100" fillId="0" borderId="0" xfId="0" applyNumberFormat="1" applyFont="1" applyAlignment="1">
      <alignment vertical="top" wrapText="1"/>
    </xf>
    <xf numFmtId="0" fontId="100" fillId="0" borderId="0" xfId="0" applyFont="1" applyAlignment="1">
      <alignment horizontal="left" wrapText="1"/>
    </xf>
    <xf numFmtId="4" fontId="96" fillId="0" borderId="0" xfId="0" applyNumberFormat="1" applyFont="1" applyFill="1" applyBorder="1" applyAlignment="1">
      <alignment horizontal="center" vertical="top"/>
    </xf>
    <xf numFmtId="4" fontId="17" fillId="0" borderId="0" xfId="0" applyNumberFormat="1" applyFont="1" applyFill="1" applyBorder="1" applyAlignment="1">
      <alignment horizontal="center" vertical="top"/>
    </xf>
    <xf numFmtId="4" fontId="17" fillId="0" borderId="0" xfId="0" applyNumberFormat="1" applyFont="1" applyFill="1" applyBorder="1" applyAlignment="1">
      <alignment horizontal="center" vertical="top" wrapText="1"/>
    </xf>
    <xf numFmtId="4" fontId="96" fillId="0" borderId="0" xfId="0" applyNumberFormat="1" applyFont="1" applyFill="1" applyBorder="1" applyAlignment="1">
      <alignment horizontal="center" vertical="top" wrapText="1"/>
    </xf>
    <xf numFmtId="0" fontId="102" fillId="0" borderId="0" xfId="0" applyFont="1" applyAlignment="1">
      <alignment horizontal="center" vertical="center"/>
    </xf>
    <xf numFmtId="4" fontId="102" fillId="0" borderId="0" xfId="0" applyNumberFormat="1" applyFont="1" applyAlignment="1">
      <alignment horizontal="left" vertical="center"/>
    </xf>
    <xf numFmtId="0" fontId="121" fillId="0" borderId="0" xfId="0" applyFont="1" applyAlignment="1">
      <alignment vertical="center" wrapText="1"/>
    </xf>
    <xf numFmtId="0" fontId="102" fillId="0" borderId="0" xfId="0" applyFont="1" applyAlignment="1">
      <alignment horizontal="justify" vertical="center"/>
    </xf>
    <xf numFmtId="0" fontId="102" fillId="0" borderId="0" xfId="0" applyFont="1" applyAlignment="1">
      <alignment horizontal="left" vertical="center" wrapText="1"/>
    </xf>
    <xf numFmtId="4" fontId="96" fillId="0" borderId="0" xfId="0" applyNumberFormat="1" applyFont="1" applyBorder="1" applyAlignment="1">
      <alignment horizontal="center" vertical="top" wrapText="1"/>
    </xf>
    <xf numFmtId="4" fontId="96" fillId="0" borderId="0" xfId="0" applyNumberFormat="1" applyFont="1" applyBorder="1" applyAlignment="1">
      <alignment horizontal="center" vertical="top"/>
    </xf>
    <xf numFmtId="4" fontId="108" fillId="0" borderId="0" xfId="1251" applyNumberFormat="1" applyFont="1" applyFill="1" applyBorder="1" applyAlignment="1">
      <alignment horizontal="center" vertical="top" wrapText="1"/>
    </xf>
    <xf numFmtId="4" fontId="17" fillId="0" borderId="0" xfId="0" applyNumberFormat="1" applyFont="1" applyBorder="1" applyAlignment="1">
      <alignment horizontal="right" wrapText="1"/>
    </xf>
    <xf numFmtId="4" fontId="17" fillId="0" borderId="0" xfId="0" applyNumberFormat="1" applyFont="1" applyBorder="1" applyAlignment="1">
      <alignment horizontal="right"/>
    </xf>
    <xf numFmtId="4" fontId="17" fillId="0" borderId="0" xfId="0" applyNumberFormat="1" applyFont="1" applyFill="1" applyBorder="1" applyAlignment="1">
      <alignment horizontal="right"/>
    </xf>
    <xf numFmtId="0" fontId="99" fillId="0" borderId="0" xfId="710" applyFont="1" applyAlignment="1">
      <alignment horizontal="left" vertical="top" wrapText="1"/>
    </xf>
    <xf numFmtId="0" fontId="102" fillId="0" borderId="0" xfId="0" applyNumberFormat="1" applyFont="1" applyAlignment="1">
      <alignment horizontal="left" vertical="center" wrapText="1"/>
    </xf>
    <xf numFmtId="4" fontId="3" fillId="61" borderId="0" xfId="0" applyNumberFormat="1" applyFont="1" applyFill="1" applyBorder="1" applyAlignment="1">
      <alignment wrapText="1"/>
    </xf>
    <xf numFmtId="4" fontId="3" fillId="0" borderId="0" xfId="0" applyNumberFormat="1" applyFont="1" applyFill="1" applyBorder="1" applyAlignment="1">
      <alignment horizontal="justify" vertical="top" wrapText="1"/>
    </xf>
    <xf numFmtId="4" fontId="3" fillId="0" borderId="0" xfId="0" applyNumberFormat="1" applyFont="1" applyFill="1" applyBorder="1" applyAlignment="1">
      <alignment horizontal="center" wrapText="1"/>
    </xf>
    <xf numFmtId="4" fontId="3" fillId="0" borderId="0" xfId="0" applyNumberFormat="1" applyFont="1" applyFill="1" applyBorder="1" applyAlignment="1">
      <alignment horizontal="right" wrapText="1"/>
    </xf>
    <xf numFmtId="49" fontId="3" fillId="0" borderId="0" xfId="2574" applyNumberFormat="1" applyFont="1" applyAlignment="1">
      <alignment horizontal="center" vertical="top"/>
    </xf>
    <xf numFmtId="0" fontId="16" fillId="0" borderId="0" xfId="2574" applyFont="1" applyAlignment="1">
      <alignment wrapText="1"/>
    </xf>
    <xf numFmtId="0" fontId="3" fillId="0" borderId="0" xfId="0" applyFont="1"/>
    <xf numFmtId="0" fontId="12" fillId="0" borderId="0" xfId="0" applyFont="1" applyAlignment="1">
      <alignment vertical="top" wrapText="1"/>
    </xf>
    <xf numFmtId="0" fontId="3" fillId="0" borderId="0" xfId="0" applyFont="1" applyAlignment="1">
      <alignment vertical="top" wrapText="1"/>
    </xf>
    <xf numFmtId="0" fontId="3" fillId="0" borderId="0" xfId="0" applyFont="1" applyAlignment="1">
      <alignment horizontal="left" vertical="top" wrapText="1"/>
    </xf>
    <xf numFmtId="0" fontId="124" fillId="0" borderId="0" xfId="0" applyFont="1" applyAlignment="1">
      <alignment vertical="top" wrapText="1"/>
    </xf>
    <xf numFmtId="0" fontId="124" fillId="0" borderId="0" xfId="0" applyFont="1" applyAlignment="1">
      <alignment horizontal="left" vertical="top" wrapText="1"/>
    </xf>
    <xf numFmtId="49" fontId="3" fillId="0" borderId="0" xfId="2574" applyNumberFormat="1" applyFont="1" applyAlignment="1">
      <alignment horizontal="left" vertical="top"/>
    </xf>
    <xf numFmtId="49" fontId="3" fillId="0" borderId="0" xfId="2574" applyNumberFormat="1" applyFont="1" applyAlignment="1">
      <alignment horizontal="left" vertical="top" wrapText="1"/>
    </xf>
    <xf numFmtId="49" fontId="3" fillId="0" borderId="0" xfId="2574" quotePrefix="1" applyNumberFormat="1" applyFont="1" applyAlignment="1">
      <alignment horizontal="center" vertical="top"/>
    </xf>
    <xf numFmtId="0" fontId="125" fillId="0" borderId="0" xfId="710" applyFont="1" applyAlignment="1">
      <alignment vertical="top"/>
    </xf>
    <xf numFmtId="0" fontId="108" fillId="0" borderId="21" xfId="710" applyFont="1" applyBorder="1" applyAlignment="1">
      <alignment horizontal="left" vertical="center"/>
    </xf>
    <xf numFmtId="4" fontId="127" fillId="0" borderId="0" xfId="1251" applyNumberFormat="1" applyFont="1" applyFill="1" applyBorder="1" applyAlignment="1">
      <alignment horizontal="center" vertical="top" wrapText="1"/>
    </xf>
    <xf numFmtId="4" fontId="96" fillId="0" borderId="0" xfId="0" applyNumberFormat="1" applyFont="1" applyBorder="1" applyAlignment="1">
      <alignment horizontal="center" vertical="center" wrapText="1"/>
    </xf>
    <xf numFmtId="0" fontId="6" fillId="0" borderId="0" xfId="0" applyNumberFormat="1" applyFont="1" applyBorder="1" applyAlignment="1">
      <alignment horizontal="justify" vertical="center"/>
    </xf>
    <xf numFmtId="0" fontId="6" fillId="0" borderId="0" xfId="0" applyNumberFormat="1" applyFont="1" applyBorder="1" applyAlignment="1">
      <alignment horizontal="center" vertical="center"/>
    </xf>
    <xf numFmtId="4" fontId="17" fillId="0" borderId="0" xfId="0" applyNumberFormat="1" applyFont="1" applyFill="1" applyBorder="1" applyAlignment="1">
      <alignment horizontal="right" vertical="center" wrapText="1"/>
    </xf>
    <xf numFmtId="4" fontId="17" fillId="0" borderId="0" xfId="0" applyNumberFormat="1" applyFont="1" applyBorder="1" applyAlignment="1">
      <alignment horizontal="right" vertical="center" wrapText="1"/>
    </xf>
    <xf numFmtId="4" fontId="118" fillId="0" borderId="0" xfId="0" applyNumberFormat="1" applyFont="1" applyAlignment="1">
      <alignment vertical="center"/>
    </xf>
    <xf numFmtId="4" fontId="118" fillId="0" borderId="0" xfId="0" applyNumberFormat="1" applyFont="1" applyFill="1" applyAlignment="1">
      <alignment vertical="center"/>
    </xf>
    <xf numFmtId="4" fontId="3" fillId="0" borderId="0" xfId="0" applyNumberFormat="1" applyFont="1" applyAlignment="1">
      <alignment vertical="center"/>
    </xf>
    <xf numFmtId="4" fontId="96" fillId="0" borderId="0" xfId="0" applyNumberFormat="1" applyFont="1" applyBorder="1" applyAlignment="1">
      <alignment horizontal="center" vertical="center"/>
    </xf>
    <xf numFmtId="0" fontId="9" fillId="0" borderId="0" xfId="0" applyNumberFormat="1" applyFont="1" applyBorder="1" applyAlignment="1">
      <alignment horizontal="justify" vertical="center"/>
    </xf>
    <xf numFmtId="0" fontId="9" fillId="0" borderId="0" xfId="0" applyNumberFormat="1" applyFont="1" applyBorder="1" applyAlignment="1">
      <alignment horizontal="center" vertical="center"/>
    </xf>
    <xf numFmtId="4" fontId="17" fillId="0" borderId="0" xfId="0" applyNumberFormat="1" applyFont="1" applyFill="1" applyBorder="1" applyAlignment="1">
      <alignment horizontal="right" vertical="center"/>
    </xf>
    <xf numFmtId="4" fontId="17" fillId="0" borderId="0" xfId="0" applyNumberFormat="1" applyFont="1" applyBorder="1" applyAlignment="1">
      <alignment horizontal="right" vertical="center"/>
    </xf>
    <xf numFmtId="4" fontId="96" fillId="0" borderId="0" xfId="0" applyNumberFormat="1" applyFont="1" applyFill="1" applyBorder="1" applyAlignment="1">
      <alignment horizontal="center" vertical="center" wrapText="1"/>
    </xf>
    <xf numFmtId="4" fontId="3" fillId="0" borderId="0" xfId="0" applyNumberFormat="1" applyFont="1" applyFill="1" applyAlignment="1">
      <alignment vertical="center"/>
    </xf>
    <xf numFmtId="4" fontId="96" fillId="0" borderId="0" xfId="0" applyNumberFormat="1" applyFont="1" applyFill="1" applyBorder="1" applyAlignment="1">
      <alignment horizontal="center" vertical="center"/>
    </xf>
    <xf numFmtId="0" fontId="8" fillId="0" borderId="0" xfId="0" applyNumberFormat="1" applyFont="1" applyFill="1" applyBorder="1" applyAlignment="1">
      <alignment horizontal="justify" vertical="center"/>
    </xf>
    <xf numFmtId="0" fontId="8"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center" wrapText="1"/>
    </xf>
    <xf numFmtId="0" fontId="9" fillId="0" borderId="0" xfId="0" applyNumberFormat="1" applyFont="1" applyFill="1" applyBorder="1" applyAlignment="1">
      <alignment horizontal="center" vertical="center" wrapText="1"/>
    </xf>
    <xf numFmtId="4" fontId="17" fillId="0" borderId="0" xfId="0" applyNumberFormat="1" applyFont="1" applyFill="1" applyBorder="1" applyAlignment="1">
      <alignment horizontal="center" vertical="center"/>
    </xf>
    <xf numFmtId="4" fontId="119" fillId="0" borderId="0" xfId="0" applyNumberFormat="1" applyFont="1" applyFill="1" applyAlignment="1">
      <alignment vertical="center"/>
    </xf>
    <xf numFmtId="4" fontId="95" fillId="0" borderId="0" xfId="0" applyNumberFormat="1" applyFont="1" applyFill="1" applyAlignment="1">
      <alignment vertical="center"/>
    </xf>
    <xf numFmtId="4" fontId="5" fillId="0" borderId="0" xfId="0" applyNumberFormat="1" applyFont="1" applyFill="1" applyAlignment="1">
      <alignment vertical="center"/>
    </xf>
    <xf numFmtId="0" fontId="12" fillId="0" borderId="0" xfId="1251" applyNumberFormat="1" applyFont="1" applyFill="1" applyBorder="1" applyAlignment="1">
      <alignment horizontal="justify" vertical="center" wrapText="1"/>
    </xf>
    <xf numFmtId="0" fontId="12" fillId="0" borderId="0" xfId="1251" applyNumberFormat="1" applyFont="1" applyFill="1" applyBorder="1" applyAlignment="1">
      <alignment horizontal="center" vertical="center" wrapText="1"/>
    </xf>
    <xf numFmtId="4" fontId="17" fillId="0" borderId="0" xfId="1251" applyNumberFormat="1" applyFont="1" applyFill="1" applyBorder="1" applyAlignment="1">
      <alignment horizontal="center" vertical="center" wrapText="1"/>
    </xf>
    <xf numFmtId="4" fontId="17" fillId="0" borderId="0" xfId="1251" applyNumberFormat="1" applyFont="1" applyFill="1" applyBorder="1" applyAlignment="1">
      <alignment horizontal="right" vertical="center" wrapText="1"/>
    </xf>
    <xf numFmtId="4" fontId="96" fillId="0" borderId="0" xfId="1251" applyNumberFormat="1" applyFont="1" applyFill="1" applyBorder="1" applyAlignment="1">
      <alignment horizontal="right" vertical="center" wrapText="1"/>
    </xf>
    <xf numFmtId="4" fontId="118" fillId="0" borderId="0" xfId="0" applyNumberFormat="1" applyFont="1" applyFill="1" applyBorder="1" applyAlignment="1">
      <alignment vertical="center"/>
    </xf>
    <xf numFmtId="4" fontId="5" fillId="0" borderId="0" xfId="0" applyNumberFormat="1" applyFont="1" applyFill="1" applyBorder="1" applyAlignment="1">
      <alignment vertical="center"/>
    </xf>
    <xf numFmtId="0" fontId="16" fillId="0" borderId="0" xfId="1251" applyNumberFormat="1" applyFont="1" applyFill="1" applyBorder="1" applyAlignment="1">
      <alignment horizontal="justify" vertical="center" wrapText="1"/>
    </xf>
    <xf numFmtId="0" fontId="16" fillId="0" borderId="0" xfId="1251" applyNumberFormat="1" applyFont="1" applyFill="1" applyBorder="1" applyAlignment="1">
      <alignment horizontal="center" vertical="center" wrapText="1"/>
    </xf>
    <xf numFmtId="0" fontId="12" fillId="0" borderId="0" xfId="0" applyNumberFormat="1" applyFont="1" applyFill="1" applyBorder="1" applyAlignment="1">
      <alignment horizontal="justify" vertical="center" wrapText="1"/>
    </xf>
    <xf numFmtId="0" fontId="12" fillId="0" borderId="0" xfId="0" applyNumberFormat="1" applyFont="1" applyFill="1" applyBorder="1" applyAlignment="1">
      <alignment horizontal="center" vertical="center" wrapText="1"/>
    </xf>
    <xf numFmtId="4" fontId="17" fillId="0" borderId="0" xfId="0" applyNumberFormat="1" applyFont="1" applyFill="1" applyBorder="1" applyAlignment="1">
      <alignment horizontal="center" vertical="center" wrapText="1"/>
    </xf>
    <xf numFmtId="0" fontId="127" fillId="63" borderId="0" xfId="0" applyNumberFormat="1" applyFont="1" applyFill="1" applyBorder="1" applyAlignment="1">
      <alignment horizontal="justify" vertical="center" wrapText="1"/>
    </xf>
    <xf numFmtId="0" fontId="127" fillId="63" borderId="0" xfId="0" applyNumberFormat="1" applyFont="1" applyFill="1" applyBorder="1" applyAlignment="1">
      <alignment horizontal="center" vertical="center" wrapText="1"/>
    </xf>
    <xf numFmtId="4" fontId="127" fillId="63" borderId="0" xfId="0" applyNumberFormat="1" applyFont="1" applyFill="1" applyBorder="1" applyAlignment="1">
      <alignment horizontal="center" vertical="center" wrapText="1"/>
    </xf>
    <xf numFmtId="4" fontId="128" fillId="63" borderId="0" xfId="0" applyNumberFormat="1" applyFont="1" applyFill="1" applyBorder="1" applyAlignment="1">
      <alignment horizontal="right" vertical="center" wrapText="1"/>
    </xf>
    <xf numFmtId="4" fontId="127" fillId="63" borderId="0" xfId="1251" applyNumberFormat="1" applyFont="1" applyFill="1" applyBorder="1" applyAlignment="1">
      <alignment horizontal="right" vertical="center" wrapText="1"/>
    </xf>
    <xf numFmtId="4" fontId="129" fillId="0" borderId="0" xfId="0" applyNumberFormat="1" applyFont="1" applyFill="1" applyBorder="1" applyAlignment="1">
      <alignment vertical="center"/>
    </xf>
    <xf numFmtId="4" fontId="128" fillId="0" borderId="0" xfId="0" applyNumberFormat="1" applyFont="1" applyFill="1" applyAlignment="1">
      <alignment vertical="center"/>
    </xf>
    <xf numFmtId="0" fontId="16" fillId="0" borderId="0" xfId="0" applyNumberFormat="1" applyFont="1" applyFill="1" applyBorder="1" applyAlignment="1">
      <alignment horizontal="justify" vertical="center" wrapText="1"/>
    </xf>
    <xf numFmtId="0" fontId="16" fillId="0" borderId="0" xfId="0" applyNumberFormat="1" applyFont="1" applyFill="1" applyBorder="1" applyAlignment="1">
      <alignment horizontal="center" vertical="center" wrapText="1"/>
    </xf>
    <xf numFmtId="4" fontId="127" fillId="63" borderId="0" xfId="0" applyNumberFormat="1" applyFont="1" applyFill="1" applyBorder="1" applyAlignment="1">
      <alignment horizontal="right" vertical="center" wrapText="1"/>
    </xf>
    <xf numFmtId="0" fontId="9" fillId="0" borderId="0" xfId="0" applyFont="1" applyBorder="1" applyAlignment="1">
      <alignment horizontal="justify" vertical="center" wrapText="1"/>
    </xf>
    <xf numFmtId="0" fontId="9" fillId="0" borderId="0" xfId="0" applyFont="1" applyBorder="1" applyAlignment="1">
      <alignment horizontal="center" vertical="center" wrapText="1"/>
    </xf>
    <xf numFmtId="4" fontId="102" fillId="0" borderId="0" xfId="1251" applyNumberFormat="1" applyFont="1" applyBorder="1" applyAlignment="1">
      <alignment horizontal="right" vertical="center" wrapText="1"/>
    </xf>
    <xf numFmtId="4" fontId="17" fillId="0" borderId="0" xfId="0" applyNumberFormat="1" applyFont="1" applyFill="1" applyAlignment="1">
      <alignment vertical="center"/>
    </xf>
    <xf numFmtId="4" fontId="17" fillId="0" borderId="0" xfId="0" applyNumberFormat="1" applyFont="1" applyAlignment="1">
      <alignment vertical="center"/>
    </xf>
    <xf numFmtId="4" fontId="3" fillId="0" borderId="0" xfId="0" applyNumberFormat="1" applyFont="1" applyFill="1" applyBorder="1" applyAlignment="1">
      <alignment horizontal="justify" vertical="center" wrapText="1"/>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right" vertical="center" wrapText="1"/>
    </xf>
    <xf numFmtId="4" fontId="5" fillId="0" borderId="0" xfId="0" applyNumberFormat="1" applyFont="1" applyAlignment="1">
      <alignment vertical="center"/>
    </xf>
    <xf numFmtId="0" fontId="108" fillId="0" borderId="0" xfId="0" applyNumberFormat="1" applyFont="1" applyFill="1" applyBorder="1" applyAlignment="1">
      <alignment horizontal="justify" vertical="center" wrapText="1"/>
    </xf>
    <xf numFmtId="0" fontId="108" fillId="0" borderId="0" xfId="0" applyNumberFormat="1" applyFont="1" applyFill="1" applyBorder="1" applyAlignment="1">
      <alignment horizontal="center" vertical="center" wrapText="1"/>
    </xf>
    <xf numFmtId="4" fontId="108" fillId="0" borderId="0" xfId="0" applyNumberFormat="1" applyFont="1" applyFill="1" applyBorder="1" applyAlignment="1">
      <alignment horizontal="center" vertical="center" wrapText="1"/>
    </xf>
    <xf numFmtId="4" fontId="130" fillId="0" borderId="0" xfId="0" applyNumberFormat="1" applyFont="1" applyFill="1" applyBorder="1" applyAlignment="1">
      <alignment horizontal="right" vertical="center" wrapText="1"/>
    </xf>
    <xf numFmtId="4" fontId="108" fillId="0" borderId="0" xfId="1251" applyNumberFormat="1" applyFont="1" applyFill="1" applyBorder="1" applyAlignment="1">
      <alignment horizontal="right" vertical="center" wrapText="1"/>
    </xf>
    <xf numFmtId="4" fontId="131" fillId="0" borderId="0" xfId="0" applyNumberFormat="1" applyFont="1" applyFill="1" applyBorder="1" applyAlignment="1">
      <alignment vertical="center"/>
    </xf>
    <xf numFmtId="4" fontId="130" fillId="0" borderId="0" xfId="0" applyNumberFormat="1" applyFont="1" applyFill="1" applyAlignment="1">
      <alignment vertical="center"/>
    </xf>
    <xf numFmtId="0" fontId="6" fillId="63" borderId="0" xfId="0" applyNumberFormat="1" applyFont="1" applyFill="1" applyBorder="1" applyAlignment="1">
      <alignment horizontal="center" vertical="center" wrapText="1"/>
    </xf>
    <xf numFmtId="4" fontId="6" fillId="63" borderId="0" xfId="0" applyNumberFormat="1" applyFont="1" applyFill="1" applyBorder="1" applyAlignment="1">
      <alignment horizontal="center" vertical="center" wrapText="1"/>
    </xf>
    <xf numFmtId="4" fontId="6" fillId="63" borderId="0" xfId="0" applyNumberFormat="1" applyFont="1" applyFill="1" applyBorder="1" applyAlignment="1">
      <alignment horizontal="right" vertical="center" wrapText="1"/>
    </xf>
    <xf numFmtId="0" fontId="7" fillId="63" borderId="0" xfId="0" applyNumberFormat="1" applyFont="1" applyFill="1" applyBorder="1" applyAlignment="1">
      <alignment horizontal="justify" vertical="center" wrapText="1"/>
    </xf>
    <xf numFmtId="0" fontId="12" fillId="63" borderId="0" xfId="0" applyNumberFormat="1" applyFont="1" applyFill="1" applyBorder="1" applyAlignment="1">
      <alignment horizontal="center" vertical="center" wrapText="1"/>
    </xf>
    <xf numFmtId="4" fontId="120" fillId="0" borderId="0" xfId="0" applyNumberFormat="1" applyFont="1" applyFill="1" applyAlignment="1">
      <alignment vertical="center"/>
    </xf>
    <xf numFmtId="4" fontId="134" fillId="0" borderId="0" xfId="2575" applyNumberFormat="1" applyFont="1" applyAlignment="1">
      <alignment horizontal="right"/>
    </xf>
    <xf numFmtId="0" fontId="3" fillId="0" borderId="0" xfId="0" applyFont="1" applyAlignment="1">
      <alignment horizontal="center" vertical="top"/>
    </xf>
    <xf numFmtId="4" fontId="7" fillId="63" borderId="0" xfId="1251" applyNumberFormat="1" applyFont="1" applyFill="1" applyBorder="1" applyAlignment="1">
      <alignment horizontal="right" vertical="center" wrapText="1"/>
    </xf>
    <xf numFmtId="4" fontId="12" fillId="0" borderId="0" xfId="0" applyNumberFormat="1" applyFont="1" applyFill="1" applyBorder="1" applyAlignment="1">
      <alignment horizontal="right" vertical="center" wrapText="1"/>
    </xf>
    <xf numFmtId="0" fontId="12" fillId="63" borderId="0" xfId="0" applyNumberFormat="1" applyFont="1" applyFill="1" applyBorder="1" applyAlignment="1">
      <alignment horizontal="justify" vertical="center" wrapText="1"/>
    </xf>
    <xf numFmtId="4" fontId="3" fillId="63" borderId="0" xfId="0" applyNumberFormat="1" applyFont="1" applyFill="1" applyBorder="1" applyAlignment="1">
      <alignment horizontal="center" vertical="center" wrapText="1"/>
    </xf>
    <xf numFmtId="4" fontId="3" fillId="63" borderId="0" xfId="0" applyNumberFormat="1" applyFont="1" applyFill="1" applyBorder="1" applyAlignment="1">
      <alignment horizontal="right" vertical="center" wrapText="1"/>
    </xf>
    <xf numFmtId="4" fontId="12" fillId="63" borderId="0" xfId="0" applyNumberFormat="1" applyFont="1" applyFill="1" applyBorder="1" applyAlignment="1">
      <alignment horizontal="right" vertical="center" wrapText="1"/>
    </xf>
    <xf numFmtId="0" fontId="3" fillId="0" borderId="0" xfId="0" applyNumberFormat="1" applyFont="1" applyFill="1" applyBorder="1" applyAlignment="1">
      <alignment horizontal="justify" vertical="center" wrapText="1"/>
    </xf>
    <xf numFmtId="0" fontId="3" fillId="0" borderId="0" xfId="0" applyNumberFormat="1" applyFont="1" applyFill="1" applyBorder="1" applyAlignment="1">
      <alignment horizontal="center" vertical="center" wrapText="1"/>
    </xf>
    <xf numFmtId="0" fontId="17" fillId="0" borderId="0" xfId="0" applyFont="1" applyFill="1" applyBorder="1" applyAlignment="1">
      <alignment horizontal="center" vertical="center"/>
    </xf>
    <xf numFmtId="0" fontId="17" fillId="0" borderId="0" xfId="0" applyFont="1" applyFill="1" applyBorder="1" applyAlignment="1">
      <alignment horizontal="right" vertical="center"/>
    </xf>
    <xf numFmtId="4" fontId="16" fillId="64" borderId="0" xfId="0" applyNumberFormat="1" applyFont="1" applyFill="1" applyBorder="1" applyAlignment="1">
      <alignment horizontal="center" vertical="top" wrapText="1"/>
    </xf>
    <xf numFmtId="4" fontId="3" fillId="64" borderId="0" xfId="0" applyNumberFormat="1" applyFont="1" applyFill="1" applyBorder="1" applyAlignment="1">
      <alignment horizontal="right" vertical="center"/>
    </xf>
    <xf numFmtId="0" fontId="19" fillId="0" borderId="0" xfId="0" applyNumberFormat="1" applyFont="1" applyFill="1" applyBorder="1" applyAlignment="1">
      <alignment horizontal="justify" vertical="center" wrapText="1"/>
    </xf>
    <xf numFmtId="0" fontId="19" fillId="0" borderId="0" xfId="0" applyNumberFormat="1" applyFont="1" applyFill="1" applyBorder="1" applyAlignment="1">
      <alignment horizontal="center" vertical="center" wrapText="1"/>
    </xf>
    <xf numFmtId="4" fontId="96" fillId="0" borderId="0" xfId="0" applyNumberFormat="1" applyFont="1" applyFill="1" applyBorder="1" applyAlignment="1">
      <alignment horizontal="right" vertical="center" wrapText="1"/>
    </xf>
    <xf numFmtId="0" fontId="139" fillId="0" borderId="0" xfId="0" applyNumberFormat="1" applyFont="1" applyFill="1" applyBorder="1" applyAlignment="1">
      <alignment horizontal="left" vertical="center" wrapText="1"/>
    </xf>
    <xf numFmtId="0" fontId="103" fillId="0" borderId="0" xfId="0" applyNumberFormat="1" applyFont="1" applyFill="1" applyBorder="1" applyAlignment="1">
      <alignment horizontal="center" vertical="center" wrapText="1"/>
    </xf>
    <xf numFmtId="0" fontId="139" fillId="0" borderId="0" xfId="0" applyFont="1" applyBorder="1" applyAlignment="1">
      <alignment horizontal="left" vertical="center" wrapText="1"/>
    </xf>
    <xf numFmtId="0" fontId="103" fillId="0" borderId="0" xfId="0" applyFont="1" applyBorder="1" applyAlignment="1">
      <alignment horizontal="center" vertical="center" wrapText="1"/>
    </xf>
    <xf numFmtId="0" fontId="141" fillId="0" borderId="0" xfId="0" applyFont="1" applyBorder="1" applyAlignment="1">
      <alignment horizontal="left" vertical="center" wrapText="1"/>
    </xf>
    <xf numFmtId="0" fontId="103" fillId="0" borderId="0" xfId="0" applyFont="1" applyBorder="1" applyAlignment="1">
      <alignment horizontal="justify"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12" fillId="64" borderId="0" xfId="0" applyNumberFormat="1" applyFont="1" applyFill="1" applyBorder="1" applyAlignment="1">
      <alignment horizontal="justify" vertical="center" wrapText="1"/>
    </xf>
    <xf numFmtId="4" fontId="12" fillId="0" borderId="0" xfId="0" applyNumberFormat="1" applyFont="1" applyFill="1" applyBorder="1" applyAlignment="1">
      <alignment horizontal="center" vertical="center" wrapText="1"/>
    </xf>
    <xf numFmtId="0" fontId="21" fillId="0" borderId="0" xfId="0" applyFont="1" applyBorder="1" applyAlignment="1">
      <alignment horizontal="left" vertical="center" wrapText="1"/>
    </xf>
    <xf numFmtId="4" fontId="3" fillId="0" borderId="0" xfId="0" applyNumberFormat="1" applyFont="1" applyFill="1" applyBorder="1" applyAlignment="1">
      <alignment horizontal="center" vertical="center"/>
    </xf>
    <xf numFmtId="4" fontId="3" fillId="0" borderId="0" xfId="0" applyNumberFormat="1" applyFont="1" applyFill="1" applyBorder="1" applyAlignment="1">
      <alignment horizontal="right" vertical="center"/>
    </xf>
    <xf numFmtId="4" fontId="17" fillId="0" borderId="0" xfId="0" applyNumberFormat="1" applyFont="1" applyBorder="1" applyAlignment="1">
      <alignment horizontal="center" vertical="top" wrapText="1"/>
    </xf>
    <xf numFmtId="0" fontId="3" fillId="0" borderId="0" xfId="0" applyFont="1" applyBorder="1" applyAlignment="1">
      <alignment horizontal="left" vertical="center" wrapText="1"/>
    </xf>
    <xf numFmtId="4" fontId="3" fillId="61" borderId="0" xfId="0" applyNumberFormat="1" applyFont="1" applyFill="1" applyBorder="1" applyAlignment="1">
      <alignment horizontal="center" vertical="center" wrapText="1"/>
    </xf>
    <xf numFmtId="0" fontId="3" fillId="0" borderId="0" xfId="0" applyFont="1" applyBorder="1" applyAlignment="1">
      <alignment horizontal="justify" vertical="center" wrapText="1"/>
    </xf>
    <xf numFmtId="0" fontId="17" fillId="0" borderId="0" xfId="0" applyFont="1" applyBorder="1" applyAlignment="1">
      <alignment horizontal="left" vertical="center" wrapText="1"/>
    </xf>
    <xf numFmtId="4" fontId="17" fillId="0" borderId="0" xfId="0" applyNumberFormat="1" applyFont="1" applyBorder="1" applyAlignment="1">
      <alignment horizontal="left" vertical="center" wrapText="1"/>
    </xf>
    <xf numFmtId="0" fontId="17" fillId="0" borderId="0" xfId="0" applyFont="1" applyBorder="1" applyAlignment="1">
      <alignment horizontal="center" vertical="center"/>
    </xf>
    <xf numFmtId="4" fontId="17" fillId="0" borderId="0" xfId="0" applyNumberFormat="1" applyFont="1" applyBorder="1" applyAlignment="1">
      <alignment horizontal="justify" vertical="center" wrapText="1"/>
    </xf>
    <xf numFmtId="4" fontId="96" fillId="64" borderId="0" xfId="0" applyNumberFormat="1" applyFont="1" applyFill="1" applyBorder="1" applyAlignment="1">
      <alignment horizontal="center" vertical="top" wrapText="1"/>
    </xf>
    <xf numFmtId="0" fontId="12" fillId="64" borderId="0" xfId="0" applyNumberFormat="1" applyFont="1" applyFill="1" applyBorder="1" applyAlignment="1">
      <alignment horizontal="center" vertical="center" wrapText="1"/>
    </xf>
    <xf numFmtId="4" fontId="3" fillId="64" borderId="0" xfId="0" applyNumberFormat="1" applyFont="1" applyFill="1" applyBorder="1" applyAlignment="1">
      <alignment horizontal="center" vertical="center" wrapText="1"/>
    </xf>
    <xf numFmtId="4" fontId="3" fillId="64" borderId="0" xfId="0" applyNumberFormat="1" applyFont="1" applyFill="1" applyBorder="1" applyAlignment="1">
      <alignment horizontal="right" vertical="center" wrapText="1"/>
    </xf>
    <xf numFmtId="4" fontId="12" fillId="64" borderId="0" xfId="0" applyNumberFormat="1" applyFont="1" applyFill="1" applyBorder="1" applyAlignment="1">
      <alignment horizontal="right" vertical="center" wrapText="1"/>
    </xf>
    <xf numFmtId="4" fontId="107" fillId="0" borderId="0" xfId="1251" applyNumberFormat="1" applyFont="1" applyFill="1" applyBorder="1" applyAlignment="1">
      <alignment horizontal="center" vertical="top" wrapText="1"/>
    </xf>
    <xf numFmtId="0" fontId="98" fillId="0" borderId="0" xfId="0" applyNumberFormat="1" applyFont="1" applyFill="1" applyBorder="1" applyAlignment="1">
      <alignment horizontal="justify" vertical="center" wrapText="1"/>
    </xf>
    <xf numFmtId="0" fontId="106" fillId="0" borderId="0" xfId="0" applyNumberFormat="1" applyFont="1" applyFill="1" applyBorder="1" applyAlignment="1">
      <alignment horizontal="center" vertical="center" wrapText="1"/>
    </xf>
    <xf numFmtId="4" fontId="104" fillId="0" borderId="0" xfId="1251" applyNumberFormat="1" applyFont="1" applyBorder="1" applyAlignment="1">
      <alignment horizontal="center" vertical="top" wrapText="1"/>
    </xf>
    <xf numFmtId="0" fontId="13" fillId="0" borderId="0" xfId="0" applyFont="1" applyBorder="1" applyAlignment="1">
      <alignment horizontal="center" vertical="center" wrapText="1"/>
    </xf>
    <xf numFmtId="4" fontId="12" fillId="0" borderId="0" xfId="0" applyNumberFormat="1" applyFont="1" applyBorder="1" applyAlignment="1">
      <alignment horizontal="center" vertical="center" wrapText="1"/>
    </xf>
    <xf numFmtId="4" fontId="3" fillId="0" borderId="0" xfId="0" applyNumberFormat="1" applyFont="1" applyBorder="1" applyAlignment="1">
      <alignment horizontal="right" vertical="center" wrapText="1"/>
    </xf>
    <xf numFmtId="4" fontId="13" fillId="0" borderId="0" xfId="0" applyNumberFormat="1" applyFont="1" applyBorder="1" applyAlignment="1">
      <alignment horizontal="center" vertical="center" wrapText="1"/>
    </xf>
    <xf numFmtId="0" fontId="13" fillId="0" borderId="0" xfId="0" applyNumberFormat="1" applyFont="1" applyFill="1" applyBorder="1" applyAlignment="1">
      <alignment horizontal="justify" vertical="center" wrapText="1"/>
    </xf>
    <xf numFmtId="0" fontId="13" fillId="0" borderId="0" xfId="0" applyNumberFormat="1" applyFont="1" applyFill="1" applyBorder="1" applyAlignment="1">
      <alignment horizontal="center" vertical="center" wrapText="1"/>
    </xf>
    <xf numFmtId="4" fontId="107" fillId="0" borderId="0" xfId="0" applyNumberFormat="1" applyFont="1" applyFill="1" applyBorder="1" applyAlignment="1">
      <alignment horizontal="center" vertical="top" wrapText="1"/>
    </xf>
    <xf numFmtId="0" fontId="17" fillId="0" borderId="0" xfId="0" applyNumberFormat="1" applyFont="1" applyFill="1" applyBorder="1" applyAlignment="1">
      <alignment horizontal="justify" vertical="center" wrapText="1"/>
    </xf>
    <xf numFmtId="0" fontId="15" fillId="0" borderId="0" xfId="0" applyNumberFormat="1" applyFont="1" applyFill="1" applyBorder="1" applyAlignment="1">
      <alignment horizontal="center" vertical="center" wrapText="1"/>
    </xf>
    <xf numFmtId="4" fontId="17" fillId="61" borderId="0" xfId="0" applyNumberFormat="1" applyFont="1" applyFill="1" applyBorder="1" applyAlignment="1">
      <alignment horizontal="center" vertical="top" wrapText="1"/>
    </xf>
    <xf numFmtId="4" fontId="3" fillId="61" borderId="0" xfId="0" applyNumberFormat="1" applyFont="1" applyFill="1" applyBorder="1" applyAlignment="1">
      <alignment horizontal="left" vertical="center" wrapText="1"/>
    </xf>
    <xf numFmtId="4" fontId="3" fillId="0" borderId="0" xfId="0" applyNumberFormat="1" applyFont="1" applyBorder="1" applyAlignment="1">
      <alignment horizontal="center" vertical="center"/>
    </xf>
    <xf numFmtId="4" fontId="3" fillId="0" borderId="0" xfId="0" applyNumberFormat="1" applyFont="1" applyBorder="1" applyAlignment="1">
      <alignment horizontal="right" vertical="center"/>
    </xf>
    <xf numFmtId="4" fontId="3" fillId="61" borderId="0" xfId="0" applyNumberFormat="1" applyFont="1" applyFill="1" applyBorder="1" applyAlignment="1">
      <alignment horizontal="justify" vertical="center" wrapText="1"/>
    </xf>
    <xf numFmtId="4" fontId="17" fillId="61" borderId="0" xfId="0" applyNumberFormat="1" applyFont="1" applyFill="1" applyBorder="1" applyAlignment="1">
      <alignment horizontal="left" vertical="center" wrapText="1"/>
    </xf>
    <xf numFmtId="4" fontId="17" fillId="0" borderId="0" xfId="0" applyNumberFormat="1" applyFont="1" applyBorder="1" applyAlignment="1">
      <alignment horizontal="center" vertical="center"/>
    </xf>
    <xf numFmtId="4" fontId="17" fillId="61" borderId="0" xfId="0" applyNumberFormat="1" applyFont="1" applyFill="1" applyBorder="1" applyAlignment="1">
      <alignment horizontal="justify" vertical="center" wrapText="1"/>
    </xf>
    <xf numFmtId="0" fontId="0" fillId="0" borderId="0" xfId="0" applyBorder="1" applyAlignment="1">
      <alignment horizontal="center" vertical="center"/>
    </xf>
    <xf numFmtId="4" fontId="3" fillId="0" borderId="0" xfId="0" applyNumberFormat="1" applyFont="1" applyBorder="1" applyAlignment="1">
      <alignment vertical="center"/>
    </xf>
    <xf numFmtId="4" fontId="104" fillId="0" borderId="0" xfId="0" applyNumberFormat="1" applyFont="1" applyBorder="1" applyAlignment="1">
      <alignment horizontal="center" vertical="top" wrapText="1"/>
    </xf>
    <xf numFmtId="0" fontId="98" fillId="0" borderId="0" xfId="0" applyFont="1" applyBorder="1" applyAlignment="1">
      <alignment horizontal="justify" vertical="center" wrapText="1"/>
    </xf>
    <xf numFmtId="0" fontId="104" fillId="0" borderId="0" xfId="0" applyFont="1" applyBorder="1" applyAlignment="1">
      <alignment horizontal="left" vertical="center" wrapText="1"/>
    </xf>
    <xf numFmtId="0" fontId="104" fillId="0" borderId="0" xfId="0" applyFont="1" applyBorder="1" applyAlignment="1">
      <alignment horizontal="justify" vertical="center" wrapText="1"/>
    </xf>
    <xf numFmtId="4" fontId="118" fillId="0" borderId="0" xfId="0" applyNumberFormat="1" applyFont="1" applyBorder="1" applyAlignment="1">
      <alignment horizontal="center" vertical="top" wrapText="1"/>
    </xf>
    <xf numFmtId="0" fontId="118" fillId="0" borderId="0" xfId="0" applyNumberFormat="1" applyFont="1" applyFill="1" applyBorder="1" applyAlignment="1">
      <alignment horizontal="center" vertical="center" wrapText="1"/>
    </xf>
    <xf numFmtId="4" fontId="118" fillId="0" borderId="0" xfId="0" applyNumberFormat="1" applyFont="1" applyFill="1" applyBorder="1" applyAlignment="1">
      <alignment horizontal="center" vertical="center" wrapText="1"/>
    </xf>
    <xf numFmtId="4" fontId="118" fillId="0" borderId="0" xfId="0" applyNumberFormat="1" applyFont="1" applyFill="1" applyBorder="1" applyAlignment="1">
      <alignment horizontal="right" vertical="center"/>
    </xf>
    <xf numFmtId="4" fontId="3" fillId="0" borderId="0" xfId="0" applyNumberFormat="1" applyFont="1" applyBorder="1" applyAlignment="1">
      <alignment horizontal="center" vertical="top" wrapText="1"/>
    </xf>
    <xf numFmtId="4" fontId="120" fillId="0" borderId="0" xfId="0" applyNumberFormat="1" applyFont="1" applyBorder="1" applyAlignment="1">
      <alignment horizontal="justify" vertical="center" wrapText="1"/>
    </xf>
    <xf numFmtId="0" fontId="120" fillId="0" borderId="0" xfId="0" applyNumberFormat="1" applyFont="1" applyFill="1" applyBorder="1" applyAlignment="1">
      <alignment horizontal="center" vertical="center" wrapText="1"/>
    </xf>
    <xf numFmtId="4" fontId="120" fillId="0" borderId="0" xfId="0" applyNumberFormat="1" applyFont="1" applyFill="1" applyBorder="1" applyAlignment="1">
      <alignment horizontal="center" vertical="center"/>
    </xf>
    <xf numFmtId="4" fontId="120" fillId="0" borderId="0" xfId="0" applyNumberFormat="1" applyFont="1" applyFill="1" applyBorder="1" applyAlignment="1">
      <alignment horizontal="right" vertical="center"/>
    </xf>
    <xf numFmtId="4" fontId="96" fillId="63" borderId="0" xfId="0" applyNumberFormat="1" applyFont="1" applyFill="1" applyBorder="1" applyAlignment="1">
      <alignment horizontal="center" vertical="top" wrapText="1"/>
    </xf>
    <xf numFmtId="4" fontId="16" fillId="64" borderId="0" xfId="0" applyNumberFormat="1" applyFont="1" applyFill="1" applyBorder="1" applyAlignment="1">
      <alignment horizontal="center" vertical="top"/>
    </xf>
    <xf numFmtId="0" fontId="16" fillId="64" borderId="0" xfId="0" applyNumberFormat="1" applyFont="1" applyFill="1" applyBorder="1" applyAlignment="1">
      <alignment horizontal="justify" vertical="center"/>
    </xf>
    <xf numFmtId="0" fontId="12" fillId="64" borderId="0" xfId="0" applyNumberFormat="1" applyFont="1" applyFill="1" applyBorder="1" applyAlignment="1">
      <alignment horizontal="center" vertical="center"/>
    </xf>
    <xf numFmtId="4" fontId="3" fillId="64" borderId="0" xfId="0" applyNumberFormat="1" applyFont="1" applyFill="1" applyBorder="1" applyAlignment="1">
      <alignment horizontal="center" vertical="center"/>
    </xf>
    <xf numFmtId="4" fontId="12" fillId="63" borderId="0" xfId="0" applyNumberFormat="1" applyFont="1" applyFill="1" applyBorder="1" applyAlignment="1">
      <alignment horizontal="justify" vertical="center" wrapText="1"/>
    </xf>
    <xf numFmtId="4" fontId="107" fillId="0" borderId="0" xfId="0" applyNumberFormat="1" applyFont="1" applyBorder="1" applyAlignment="1">
      <alignment horizontal="center" vertical="top" wrapText="1"/>
    </xf>
    <xf numFmtId="4" fontId="3" fillId="0" borderId="0" xfId="0" applyNumberFormat="1" applyFont="1" applyBorder="1" applyAlignment="1">
      <alignment horizontal="center" vertical="center" wrapText="1"/>
    </xf>
    <xf numFmtId="4" fontId="104" fillId="0" borderId="0" xfId="0" applyNumberFormat="1" applyFont="1" applyBorder="1" applyAlignment="1">
      <alignment horizontal="left" vertical="center" wrapText="1"/>
    </xf>
    <xf numFmtId="4" fontId="120" fillId="0" borderId="0" xfId="0" applyNumberFormat="1" applyFont="1" applyBorder="1" applyAlignment="1">
      <alignment horizontal="left" vertical="center" wrapText="1"/>
    </xf>
    <xf numFmtId="0" fontId="17" fillId="0" borderId="0" xfId="0" applyFont="1" applyBorder="1" applyAlignment="1">
      <alignment horizontal="justify" vertical="center" wrapText="1"/>
    </xf>
    <xf numFmtId="0" fontId="3" fillId="62" borderId="0" xfId="1252" applyFill="1" applyBorder="1" applyAlignment="1">
      <alignment horizontal="justify" vertical="center" wrapText="1"/>
    </xf>
    <xf numFmtId="0" fontId="118" fillId="0" borderId="0" xfId="0" applyFont="1" applyBorder="1" applyAlignment="1">
      <alignment horizontal="center" vertical="top" wrapText="1"/>
    </xf>
    <xf numFmtId="0" fontId="120" fillId="0" borderId="0" xfId="0" applyFont="1" applyBorder="1" applyAlignment="1">
      <alignment horizontal="center" vertical="center" wrapText="1"/>
    </xf>
    <xf numFmtId="0" fontId="120" fillId="0" borderId="0" xfId="0" applyFont="1" applyBorder="1" applyAlignment="1">
      <alignment horizontal="right" vertical="center" wrapText="1"/>
    </xf>
    <xf numFmtId="0" fontId="120" fillId="0" borderId="0" xfId="0" applyFont="1" applyFill="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11" fontId="3" fillId="61" borderId="0" xfId="1252" applyNumberFormat="1" applyFont="1" applyFill="1" applyBorder="1" applyAlignment="1">
      <alignment horizontal="center" vertical="center" wrapText="1"/>
    </xf>
    <xf numFmtId="11" fontId="3" fillId="61" borderId="0" xfId="1252" applyNumberFormat="1" applyFill="1" applyBorder="1" applyAlignment="1">
      <alignment horizontal="center" vertical="center" wrapText="1"/>
    </xf>
    <xf numFmtId="4" fontId="12" fillId="64" borderId="0" xfId="0" applyNumberFormat="1" applyFont="1" applyFill="1" applyBorder="1" applyAlignment="1">
      <alignment horizontal="justify" vertical="center" wrapText="1"/>
    </xf>
    <xf numFmtId="4" fontId="12" fillId="64" borderId="0" xfId="0" applyNumberFormat="1" applyFont="1" applyFill="1" applyBorder="1" applyAlignment="1">
      <alignment horizontal="center" vertical="center" wrapText="1"/>
    </xf>
    <xf numFmtId="4" fontId="104" fillId="0" borderId="0" xfId="1268" applyNumberFormat="1" applyFont="1" applyBorder="1" applyAlignment="1">
      <alignment horizontal="center" vertical="top" wrapText="1"/>
    </xf>
    <xf numFmtId="0" fontId="104" fillId="0" borderId="0" xfId="1268" applyFont="1" applyBorder="1" applyAlignment="1">
      <alignment horizontal="left" vertical="center" wrapText="1"/>
    </xf>
    <xf numFmtId="0" fontId="15" fillId="0" borderId="0" xfId="0" applyNumberFormat="1" applyFont="1" applyFill="1" applyBorder="1" applyAlignment="1">
      <alignment horizontal="justify" vertical="center" wrapText="1"/>
    </xf>
    <xf numFmtId="4" fontId="12" fillId="0" borderId="0" xfId="0" applyNumberFormat="1" applyFont="1" applyFill="1" applyBorder="1" applyAlignment="1">
      <alignment horizontal="center" vertical="center"/>
    </xf>
    <xf numFmtId="4" fontId="12" fillId="0" borderId="0" xfId="0" applyNumberFormat="1" applyFont="1" applyFill="1" applyBorder="1" applyAlignment="1">
      <alignment horizontal="right" vertical="center"/>
    </xf>
    <xf numFmtId="4" fontId="96" fillId="0" borderId="0" xfId="1268" applyNumberFormat="1" applyFont="1" applyBorder="1" applyAlignment="1">
      <alignment horizontal="center" vertical="top" wrapText="1"/>
    </xf>
    <xf numFmtId="4" fontId="12" fillId="64" borderId="0" xfId="1268" applyNumberFormat="1" applyFont="1" applyFill="1" applyBorder="1" applyAlignment="1">
      <alignment horizontal="justify" vertical="center" wrapText="1"/>
    </xf>
    <xf numFmtId="4" fontId="12" fillId="0" borderId="0" xfId="1268" applyNumberFormat="1" applyFont="1" applyBorder="1" applyAlignment="1">
      <alignment horizontal="center" vertical="center" wrapText="1"/>
    </xf>
    <xf numFmtId="4" fontId="107" fillId="0" borderId="0" xfId="1268" applyNumberFormat="1" applyFont="1" applyBorder="1" applyAlignment="1">
      <alignment horizontal="center" vertical="top" wrapText="1"/>
    </xf>
    <xf numFmtId="4" fontId="12" fillId="0" borderId="0" xfId="1268" applyNumberFormat="1" applyFont="1" applyBorder="1" applyAlignment="1">
      <alignment horizontal="justify" vertical="center" wrapText="1"/>
    </xf>
    <xf numFmtId="4" fontId="17" fillId="0" borderId="0" xfId="880" applyNumberFormat="1" applyFont="1" applyBorder="1" applyAlignment="1">
      <alignment horizontal="center" wrapText="1"/>
    </xf>
    <xf numFmtId="4" fontId="122" fillId="0" borderId="0" xfId="0" applyNumberFormat="1" applyFont="1" applyBorder="1" applyAlignment="1">
      <alignment horizontal="center"/>
    </xf>
    <xf numFmtId="4" fontId="16" fillId="63" borderId="0" xfId="0" applyNumberFormat="1" applyFont="1" applyFill="1" applyBorder="1" applyAlignment="1">
      <alignment horizontal="center" vertical="top" wrapText="1"/>
    </xf>
    <xf numFmtId="0" fontId="16" fillId="63" borderId="0" xfId="0" applyNumberFormat="1" applyFont="1" applyFill="1" applyBorder="1" applyAlignment="1">
      <alignment horizontal="justify" vertical="center" wrapText="1"/>
    </xf>
    <xf numFmtId="0" fontId="3" fillId="0" borderId="0" xfId="0" applyNumberFormat="1" applyFont="1" applyFill="1" applyBorder="1" applyAlignment="1">
      <alignment horizontal="center" wrapText="1"/>
    </xf>
    <xf numFmtId="4" fontId="3" fillId="0" borderId="0" xfId="0" applyNumberFormat="1" applyFont="1" applyFill="1" applyBorder="1" applyAlignment="1">
      <alignment horizontal="center"/>
    </xf>
    <xf numFmtId="4" fontId="3" fillId="0" borderId="0" xfId="0" applyNumberFormat="1" applyFont="1" applyFill="1" applyBorder="1" applyAlignment="1">
      <alignment horizontal="right"/>
    </xf>
    <xf numFmtId="0" fontId="3" fillId="0" borderId="0" xfId="0" applyNumberFormat="1" applyFont="1" applyFill="1" applyBorder="1" applyAlignment="1">
      <alignment horizontal="justify" vertical="top" wrapText="1"/>
    </xf>
    <xf numFmtId="0" fontId="3" fillId="63" borderId="0" xfId="0" applyNumberFormat="1" applyFont="1" applyFill="1" applyBorder="1" applyAlignment="1">
      <alignment horizontal="center" vertical="center" wrapText="1"/>
    </xf>
    <xf numFmtId="181" fontId="134" fillId="0" borderId="0" xfId="2575" applyNumberFormat="1" applyFont="1" applyBorder="1" applyAlignment="1">
      <alignment horizontal="center" vertical="top" readingOrder="1"/>
    </xf>
    <xf numFmtId="0" fontId="135" fillId="0" borderId="0" xfId="0" applyFont="1" applyBorder="1" applyAlignment="1">
      <alignment horizontal="left" vertical="top" wrapText="1"/>
    </xf>
    <xf numFmtId="0" fontId="3" fillId="0" borderId="0" xfId="0" applyNumberFormat="1" applyFont="1" applyBorder="1" applyAlignment="1">
      <alignment horizontal="center" vertical="center" wrapText="1"/>
    </xf>
    <xf numFmtId="49" fontId="134" fillId="0" borderId="0" xfId="2575" applyFont="1" applyBorder="1" applyAlignment="1">
      <alignment horizontal="left" vertical="top" wrapText="1" readingOrder="1"/>
    </xf>
    <xf numFmtId="49" fontId="134" fillId="0" borderId="0" xfId="2575" applyFont="1" applyBorder="1" applyAlignment="1">
      <alignment horizontal="center"/>
    </xf>
    <xf numFmtId="0" fontId="12" fillId="0" borderId="0" xfId="882" applyFont="1" applyBorder="1" applyAlignment="1">
      <alignment horizontal="center" vertical="top"/>
    </xf>
    <xf numFmtId="0" fontId="12" fillId="0" borderId="0" xfId="882" applyFont="1" applyBorder="1" applyAlignment="1">
      <alignment horizontal="left" vertical="top" wrapText="1"/>
    </xf>
    <xf numFmtId="181" fontId="20" fillId="0" borderId="0" xfId="882" applyNumberFormat="1" applyBorder="1" applyAlignment="1">
      <alignment horizontal="center" vertical="top"/>
    </xf>
    <xf numFmtId="0" fontId="113" fillId="0" borderId="0" xfId="0" applyFont="1" applyBorder="1" applyAlignment="1">
      <alignment horizontal="left" vertical="top" wrapText="1"/>
    </xf>
    <xf numFmtId="0" fontId="113" fillId="0" borderId="0" xfId="0" applyFont="1" applyBorder="1" applyAlignment="1">
      <alignment horizontal="center" vertical="top"/>
    </xf>
    <xf numFmtId="0" fontId="113" fillId="0" borderId="0" xfId="0" applyFont="1" applyBorder="1" applyAlignment="1">
      <alignment horizontal="center"/>
    </xf>
    <xf numFmtId="0" fontId="12" fillId="0" borderId="0" xfId="882" applyFont="1" applyBorder="1" applyAlignment="1">
      <alignment horizontal="center"/>
    </xf>
    <xf numFmtId="0" fontId="125" fillId="0" borderId="0" xfId="0" applyFont="1" applyBorder="1" applyAlignment="1">
      <alignment horizontal="center" vertical="top"/>
    </xf>
    <xf numFmtId="0" fontId="3" fillId="0" borderId="0" xfId="0" applyFont="1" applyBorder="1" applyAlignment="1">
      <alignment horizontal="center"/>
    </xf>
    <xf numFmtId="181" fontId="3" fillId="0" borderId="0" xfId="880" applyNumberFormat="1" applyBorder="1" applyAlignment="1">
      <alignment horizontal="center" vertical="top"/>
    </xf>
    <xf numFmtId="0" fontId="113" fillId="0" borderId="0" xfId="0" applyFont="1" applyBorder="1" applyAlignment="1">
      <alignment wrapText="1"/>
    </xf>
    <xf numFmtId="0" fontId="135" fillId="0" borderId="0" xfId="0" applyFont="1" applyBorder="1" applyAlignment="1">
      <alignment vertical="center" wrapText="1"/>
    </xf>
    <xf numFmtId="0" fontId="135" fillId="0" borderId="0" xfId="0" applyFont="1" applyBorder="1" applyAlignment="1">
      <alignment wrapText="1"/>
    </xf>
    <xf numFmtId="0" fontId="125" fillId="0" borderId="0" xfId="0" applyFont="1" applyBorder="1" applyAlignment="1">
      <alignment horizontal="center"/>
    </xf>
    <xf numFmtId="0" fontId="44" fillId="0" borderId="0" xfId="0" applyFont="1" applyBorder="1" applyAlignment="1">
      <alignment horizontal="center" vertical="top"/>
    </xf>
    <xf numFmtId="0" fontId="138" fillId="0" borderId="0" xfId="0" applyFont="1" applyBorder="1" applyAlignment="1">
      <alignment horizontal="left" vertical="top" wrapText="1"/>
    </xf>
    <xf numFmtId="0" fontId="113" fillId="0" borderId="0" xfId="0" applyFont="1" applyBorder="1" applyAlignment="1">
      <alignment horizontal="center" wrapText="1"/>
    </xf>
    <xf numFmtId="3" fontId="113" fillId="0" borderId="0" xfId="0" applyNumberFormat="1" applyFont="1" applyBorder="1" applyAlignment="1">
      <alignment horizontal="center"/>
    </xf>
    <xf numFmtId="0" fontId="3" fillId="0" borderId="0" xfId="0" applyFont="1" applyBorder="1" applyAlignment="1">
      <alignment horizontal="left" vertical="top" wrapText="1"/>
    </xf>
    <xf numFmtId="0" fontId="6" fillId="0" borderId="0" xfId="0" applyFont="1" applyBorder="1" applyAlignment="1">
      <alignment horizontal="left" vertical="top"/>
    </xf>
    <xf numFmtId="0" fontId="3" fillId="0" borderId="0" xfId="0" applyFont="1" applyBorder="1" applyAlignment="1">
      <alignment horizontal="center" wrapText="1"/>
    </xf>
    <xf numFmtId="0" fontId="3" fillId="0" borderId="0" xfId="0" applyFont="1" applyBorder="1" applyAlignment="1">
      <alignment horizontal="center" vertical="top"/>
    </xf>
    <xf numFmtId="0" fontId="7" fillId="0" borderId="0" xfId="0" applyFont="1" applyBorder="1" applyAlignment="1">
      <alignment horizontal="left" vertical="top"/>
    </xf>
    <xf numFmtId="181" fontId="20" fillId="0" borderId="0" xfId="895" applyNumberFormat="1" applyBorder="1" applyAlignment="1">
      <alignment horizontal="center" vertical="top"/>
    </xf>
    <xf numFmtId="0" fontId="3" fillId="0" borderId="0" xfId="0" applyNumberFormat="1" applyFont="1" applyBorder="1" applyAlignment="1">
      <alignment horizontal="justify" vertical="center" wrapText="1"/>
    </xf>
    <xf numFmtId="4" fontId="12" fillId="63" borderId="0" xfId="0" applyNumberFormat="1" applyFont="1" applyFill="1" applyBorder="1" applyAlignment="1">
      <alignment horizontal="center" vertical="center"/>
    </xf>
    <xf numFmtId="4" fontId="12" fillId="63" borderId="0" xfId="0" applyNumberFormat="1" applyFont="1" applyFill="1" applyBorder="1" applyAlignment="1">
      <alignment horizontal="right" vertical="center"/>
    </xf>
    <xf numFmtId="4" fontId="108" fillId="63" borderId="0" xfId="0" applyNumberFormat="1" applyFont="1" applyFill="1" applyBorder="1" applyAlignment="1">
      <alignment horizontal="center" vertical="top" wrapText="1"/>
    </xf>
    <xf numFmtId="4" fontId="96" fillId="0" borderId="24" xfId="1251" applyNumberFormat="1" applyFont="1" applyFill="1" applyBorder="1" applyAlignment="1">
      <alignment horizontal="center" vertical="top" wrapText="1"/>
    </xf>
    <xf numFmtId="0" fontId="12" fillId="0" borderId="24" xfId="0" applyNumberFormat="1" applyFont="1" applyFill="1" applyBorder="1" applyAlignment="1">
      <alignment horizontal="justify" vertical="center" wrapText="1"/>
    </xf>
    <xf numFmtId="0" fontId="12" fillId="0" borderId="24" xfId="0" applyNumberFormat="1" applyFont="1" applyFill="1" applyBorder="1" applyAlignment="1">
      <alignment horizontal="center" vertical="center" wrapText="1"/>
    </xf>
    <xf numFmtId="4" fontId="96" fillId="0" borderId="24" xfId="0" applyNumberFormat="1" applyFont="1" applyFill="1" applyBorder="1" applyAlignment="1">
      <alignment horizontal="center" vertical="center" wrapText="1"/>
    </xf>
    <xf numFmtId="4" fontId="17" fillId="0" borderId="24" xfId="0" applyNumberFormat="1" applyFont="1" applyFill="1" applyBorder="1" applyAlignment="1">
      <alignment horizontal="right" vertical="center" wrapText="1"/>
    </xf>
    <xf numFmtId="4" fontId="96" fillId="0" borderId="24" xfId="1251" applyNumberFormat="1" applyFont="1" applyFill="1" applyBorder="1" applyAlignment="1">
      <alignment horizontal="right" vertical="center" wrapText="1"/>
    </xf>
    <xf numFmtId="4" fontId="16" fillId="0" borderId="0" xfId="0" applyNumberFormat="1" applyFont="1" applyFill="1" applyBorder="1" applyAlignment="1">
      <alignment horizontal="right" vertical="center"/>
    </xf>
    <xf numFmtId="0" fontId="130" fillId="0" borderId="0" xfId="0" applyNumberFormat="1" applyFont="1" applyFill="1" applyBorder="1" applyAlignment="1">
      <alignment horizontal="center" vertical="center" wrapText="1"/>
    </xf>
    <xf numFmtId="4" fontId="130" fillId="0" borderId="0" xfId="0" applyNumberFormat="1" applyFont="1" applyFill="1" applyBorder="1" applyAlignment="1">
      <alignment horizontal="center" vertical="center"/>
    </xf>
    <xf numFmtId="4" fontId="130" fillId="0" borderId="0" xfId="0" applyNumberFormat="1" applyFont="1" applyFill="1" applyBorder="1" applyAlignment="1">
      <alignment horizontal="right" vertical="center"/>
    </xf>
    <xf numFmtId="4" fontId="108" fillId="64" borderId="0" xfId="0" applyNumberFormat="1" applyFont="1" applyFill="1" applyBorder="1" applyAlignment="1">
      <alignment horizontal="center" vertical="top" wrapText="1"/>
    </xf>
    <xf numFmtId="0" fontId="16" fillId="64" borderId="0" xfId="0" applyNumberFormat="1" applyFont="1" applyFill="1" applyBorder="1" applyAlignment="1">
      <alignment horizontal="justify" vertical="center" wrapText="1"/>
    </xf>
    <xf numFmtId="0" fontId="3" fillId="0" borderId="0" xfId="0" applyNumberFormat="1" applyFont="1" applyBorder="1" applyAlignment="1">
      <alignment horizontal="left" vertical="center" wrapText="1"/>
    </xf>
    <xf numFmtId="4" fontId="12" fillId="0" borderId="0" xfId="0" applyNumberFormat="1" applyFont="1" applyBorder="1" applyAlignment="1">
      <alignment horizontal="center" vertical="top" wrapText="1"/>
    </xf>
    <xf numFmtId="4" fontId="12" fillId="64" borderId="0" xfId="880" applyNumberFormat="1" applyFont="1" applyFill="1" applyBorder="1" applyAlignment="1">
      <alignment horizontal="center" wrapText="1"/>
    </xf>
    <xf numFmtId="4" fontId="135" fillId="64" borderId="0" xfId="0" applyNumberFormat="1" applyFont="1" applyFill="1" applyBorder="1" applyAlignment="1">
      <alignment horizontal="center"/>
    </xf>
    <xf numFmtId="4" fontId="12" fillId="64" borderId="0" xfId="0" applyNumberFormat="1" applyFont="1" applyFill="1" applyBorder="1" applyAlignment="1">
      <alignment horizontal="right"/>
    </xf>
    <xf numFmtId="4" fontId="12" fillId="0" borderId="0" xfId="0" applyNumberFormat="1" applyFont="1" applyAlignment="1">
      <alignment vertical="center"/>
    </xf>
    <xf numFmtId="4" fontId="12" fillId="64" borderId="0" xfId="0" applyNumberFormat="1" applyFont="1" applyFill="1" applyBorder="1" applyAlignment="1">
      <alignment horizontal="center" vertical="top" wrapText="1"/>
    </xf>
    <xf numFmtId="4" fontId="17" fillId="0" borderId="0" xfId="0" applyNumberFormat="1" applyFont="1" applyFill="1" applyBorder="1" applyAlignment="1">
      <alignment horizontal="justify" vertical="top" wrapText="1"/>
    </xf>
    <xf numFmtId="4" fontId="120" fillId="0" borderId="0" xfId="0" applyNumberFormat="1" applyFont="1" applyAlignment="1">
      <alignment vertical="center"/>
    </xf>
    <xf numFmtId="4" fontId="142" fillId="0" borderId="0" xfId="0" applyNumberFormat="1" applyFont="1" applyAlignment="1">
      <alignment vertical="center"/>
    </xf>
    <xf numFmtId="4" fontId="12" fillId="63" borderId="0" xfId="0" applyNumberFormat="1" applyFont="1" applyFill="1" applyBorder="1" applyAlignment="1">
      <alignment horizontal="center" vertical="top" wrapText="1"/>
    </xf>
    <xf numFmtId="4" fontId="12" fillId="63" borderId="0" xfId="0" applyNumberFormat="1" applyFont="1" applyFill="1" applyBorder="1" applyAlignment="1">
      <alignment horizontal="center" vertical="center" wrapText="1"/>
    </xf>
    <xf numFmtId="0" fontId="16" fillId="0" borderId="0" xfId="0" applyNumberFormat="1" applyFont="1" applyBorder="1" applyAlignment="1">
      <alignment horizontal="center" vertical="center" wrapText="1"/>
    </xf>
    <xf numFmtId="4" fontId="16" fillId="0" borderId="0" xfId="0" applyNumberFormat="1" applyFont="1" applyBorder="1" applyAlignment="1">
      <alignment horizontal="center" vertical="center"/>
    </xf>
    <xf numFmtId="4" fontId="16" fillId="0" borderId="0" xfId="0" applyNumberFormat="1" applyFont="1" applyBorder="1" applyAlignment="1">
      <alignment horizontal="right" vertical="center"/>
    </xf>
    <xf numFmtId="4" fontId="132" fillId="0" borderId="0" xfId="0" applyNumberFormat="1" applyFont="1" applyAlignment="1">
      <alignment vertical="center"/>
    </xf>
    <xf numFmtId="4" fontId="16" fillId="0" borderId="0" xfId="0" applyNumberFormat="1" applyFont="1" applyAlignment="1">
      <alignment vertical="center"/>
    </xf>
    <xf numFmtId="0" fontId="9" fillId="63" borderId="21" xfId="0" applyFont="1" applyFill="1" applyBorder="1" applyAlignment="1">
      <alignment horizontal="justify" vertical="center" wrapText="1"/>
    </xf>
    <xf numFmtId="0" fontId="9" fillId="63" borderId="23" xfId="0" applyFont="1" applyFill="1" applyBorder="1" applyAlignment="1">
      <alignment horizontal="center" vertical="center" wrapText="1"/>
    </xf>
    <xf numFmtId="4" fontId="96" fillId="63" borderId="23" xfId="0" applyNumberFormat="1" applyFont="1" applyFill="1" applyBorder="1" applyAlignment="1">
      <alignment horizontal="center" vertical="center" wrapText="1"/>
    </xf>
    <xf numFmtId="4" fontId="17" fillId="63" borderId="23" xfId="0" applyNumberFormat="1" applyFont="1" applyFill="1" applyBorder="1" applyAlignment="1">
      <alignment horizontal="right" vertical="center" wrapText="1"/>
    </xf>
    <xf numFmtId="4" fontId="102" fillId="63" borderId="22" xfId="1251" applyNumberFormat="1" applyFont="1" applyFill="1" applyBorder="1" applyAlignment="1">
      <alignment horizontal="right" vertical="center" wrapText="1"/>
    </xf>
    <xf numFmtId="4" fontId="3" fillId="61" borderId="0" xfId="0" applyNumberFormat="1" applyFont="1" applyFill="1" applyBorder="1" applyAlignment="1">
      <alignment horizontal="center" wrapText="1"/>
    </xf>
    <xf numFmtId="4" fontId="3" fillId="0" borderId="0" xfId="0" applyNumberFormat="1" applyFont="1" applyBorder="1" applyAlignment="1">
      <alignment horizontal="center"/>
    </xf>
    <xf numFmtId="4" fontId="3" fillId="0" borderId="0" xfId="0" applyNumberFormat="1" applyFont="1" applyBorder="1" applyAlignment="1">
      <alignment horizontal="right"/>
    </xf>
    <xf numFmtId="11" fontId="3" fillId="61" borderId="0" xfId="1252" applyNumberFormat="1" applyFill="1" applyBorder="1" applyAlignment="1">
      <alignment horizontal="center" wrapText="1"/>
    </xf>
    <xf numFmtId="4" fontId="3" fillId="0" borderId="0" xfId="0" applyNumberFormat="1" applyFont="1" applyBorder="1" applyAlignment="1">
      <alignment horizontal="center" wrapText="1"/>
    </xf>
    <xf numFmtId="4" fontId="3" fillId="0" borderId="0" xfId="0" applyNumberFormat="1" applyFont="1" applyBorder="1" applyAlignment="1">
      <alignment horizontal="right" wrapText="1"/>
    </xf>
    <xf numFmtId="0" fontId="17" fillId="0" borderId="0" xfId="0" applyFont="1" applyBorder="1" applyAlignment="1">
      <alignment horizontal="center"/>
    </xf>
    <xf numFmtId="0" fontId="21" fillId="0" borderId="0" xfId="0" applyNumberFormat="1" applyFont="1" applyFill="1" applyBorder="1" applyAlignment="1">
      <alignment horizontal="center" wrapText="1"/>
    </xf>
    <xf numFmtId="4" fontId="17" fillId="61" borderId="0" xfId="0" applyNumberFormat="1" applyFont="1" applyFill="1" applyBorder="1" applyAlignment="1">
      <alignment horizontal="center" wrapText="1"/>
    </xf>
    <xf numFmtId="4" fontId="17" fillId="0" borderId="0" xfId="0" applyNumberFormat="1" applyFont="1" applyFill="1" applyBorder="1" applyAlignment="1">
      <alignment horizontal="center"/>
    </xf>
    <xf numFmtId="4" fontId="17" fillId="0" borderId="0" xfId="0" applyNumberFormat="1" applyFont="1" applyBorder="1" applyAlignment="1">
      <alignment horizontal="center"/>
    </xf>
    <xf numFmtId="0" fontId="0" fillId="0" borderId="0" xfId="0" applyBorder="1" applyAlignment="1">
      <alignment horizontal="center"/>
    </xf>
    <xf numFmtId="4" fontId="17" fillId="0" borderId="0" xfId="0" applyNumberFormat="1" applyFont="1" applyBorder="1" applyAlignment="1">
      <alignment horizontal="center" wrapText="1"/>
    </xf>
    <xf numFmtId="0" fontId="3" fillId="0" borderId="0" xfId="0" applyFont="1" applyAlignment="1">
      <alignment horizontal="left" vertical="top" wrapText="1"/>
    </xf>
    <xf numFmtId="0" fontId="138" fillId="0" borderId="0" xfId="0" applyFont="1" applyAlignment="1">
      <alignment horizontal="left" vertical="top" wrapText="1"/>
    </xf>
    <xf numFmtId="0" fontId="138" fillId="0" borderId="0" xfId="0" applyFont="1" applyAlignment="1">
      <alignment horizontal="justify" vertical="top" wrapText="1"/>
    </xf>
    <xf numFmtId="0" fontId="3" fillId="0" borderId="0" xfId="0" applyFont="1" applyAlignment="1">
      <alignment vertical="top"/>
    </xf>
    <xf numFmtId="0" fontId="16" fillId="63" borderId="0" xfId="0" applyFont="1" applyFill="1" applyBorder="1" applyAlignment="1">
      <alignment vertical="center"/>
    </xf>
    <xf numFmtId="0" fontId="3" fillId="0" borderId="0" xfId="0" applyFont="1" applyAlignment="1">
      <alignment horizontal="left" wrapText="1"/>
    </xf>
    <xf numFmtId="4" fontId="13" fillId="0" borderId="0" xfId="0" applyNumberFormat="1" applyFont="1" applyBorder="1" applyAlignment="1">
      <alignment horizontal="left" vertical="top" wrapText="1"/>
    </xf>
    <xf numFmtId="0" fontId="13" fillId="0" borderId="0" xfId="0" applyFont="1" applyBorder="1" applyAlignment="1">
      <alignment horizontal="left" vertical="top" wrapText="1"/>
    </xf>
    <xf numFmtId="0" fontId="17" fillId="0" borderId="0" xfId="0" applyFont="1" applyBorder="1" applyAlignment="1">
      <alignment horizontal="left" vertical="top" wrapText="1"/>
    </xf>
    <xf numFmtId="0" fontId="3" fillId="0" borderId="0" xfId="0" applyFont="1" applyBorder="1" applyAlignment="1">
      <alignment horizontal="justify" vertical="top" wrapText="1"/>
    </xf>
    <xf numFmtId="0" fontId="17" fillId="0" borderId="0" xfId="0" applyFont="1" applyBorder="1" applyAlignment="1">
      <alignment horizontal="justify" vertical="top" wrapText="1"/>
    </xf>
    <xf numFmtId="0" fontId="3" fillId="62" borderId="0" xfId="1252" applyFill="1" applyBorder="1" applyAlignment="1">
      <alignment horizontal="left" vertical="top" wrapText="1"/>
    </xf>
    <xf numFmtId="0" fontId="3" fillId="62" borderId="0" xfId="1252" applyFill="1" applyBorder="1" applyAlignment="1">
      <alignment horizontal="justify" vertical="top" wrapText="1"/>
    </xf>
    <xf numFmtId="0" fontId="17" fillId="62" borderId="0" xfId="1252" applyFont="1" applyFill="1" applyBorder="1" applyAlignment="1">
      <alignment horizontal="left" vertical="top" wrapText="1"/>
    </xf>
    <xf numFmtId="0" fontId="17" fillId="62" borderId="0" xfId="1252" applyFont="1" applyFill="1" applyBorder="1" applyAlignment="1">
      <alignment horizontal="justify" vertical="top" wrapText="1"/>
    </xf>
    <xf numFmtId="0" fontId="120" fillId="0" borderId="0" xfId="0" applyFont="1" applyBorder="1" applyAlignment="1">
      <alignment horizontal="justify" vertical="top" wrapText="1"/>
    </xf>
    <xf numFmtId="4" fontId="3" fillId="0" borderId="0" xfId="0" applyNumberFormat="1" applyFont="1" applyBorder="1" applyAlignment="1">
      <alignment horizontal="right" vertical="top" wrapText="1"/>
    </xf>
    <xf numFmtId="4" fontId="12" fillId="63" borderId="0" xfId="0" applyNumberFormat="1" applyFont="1" applyFill="1" applyBorder="1" applyAlignment="1">
      <alignment horizontal="justify" vertical="top" wrapText="1"/>
    </xf>
    <xf numFmtId="0" fontId="12" fillId="63" borderId="0" xfId="0" applyFont="1" applyFill="1" applyBorder="1" applyAlignment="1">
      <alignment horizontal="justify" vertical="top" wrapText="1"/>
    </xf>
    <xf numFmtId="0" fontId="104" fillId="0" borderId="0" xfId="0" applyNumberFormat="1" applyFont="1" applyFill="1" applyBorder="1" applyAlignment="1">
      <alignment horizontal="justify" vertical="top" wrapText="1"/>
    </xf>
    <xf numFmtId="0" fontId="104" fillId="0" borderId="0" xfId="0" applyFont="1" applyBorder="1" applyAlignment="1">
      <alignment horizontal="left" vertical="top" wrapText="1"/>
    </xf>
    <xf numFmtId="4" fontId="104" fillId="0" borderId="0" xfId="0" applyNumberFormat="1" applyFont="1" applyBorder="1" applyAlignment="1">
      <alignment horizontal="left" vertical="top" wrapText="1"/>
    </xf>
    <xf numFmtId="0" fontId="104" fillId="0" borderId="0" xfId="0" applyFont="1" applyBorder="1" applyAlignment="1">
      <alignment horizontal="justify" vertical="top" wrapText="1"/>
    </xf>
    <xf numFmtId="4" fontId="17" fillId="0" borderId="0" xfId="0" applyNumberFormat="1" applyFont="1" applyBorder="1" applyAlignment="1">
      <alignment horizontal="justify" vertical="top" wrapText="1"/>
    </xf>
    <xf numFmtId="4" fontId="17" fillId="0" borderId="0" xfId="0" applyNumberFormat="1" applyFont="1" applyBorder="1" applyAlignment="1">
      <alignment horizontal="left" vertical="top" wrapText="1"/>
    </xf>
    <xf numFmtId="4" fontId="13" fillId="0" borderId="0" xfId="0" applyNumberFormat="1" applyFont="1" applyAlignment="1">
      <alignment vertical="center"/>
    </xf>
    <xf numFmtId="0" fontId="143" fillId="0" borderId="0" xfId="0" applyFont="1" applyBorder="1" applyAlignment="1">
      <alignment horizontal="left" vertical="top" wrapText="1"/>
    </xf>
    <xf numFmtId="4" fontId="126" fillId="0" borderId="25" xfId="0" applyNumberFormat="1" applyFont="1" applyFill="1" applyBorder="1" applyAlignment="1">
      <alignment horizontal="center" vertical="top" wrapText="1"/>
    </xf>
    <xf numFmtId="0" fontId="3" fillId="0" borderId="25" xfId="0" applyNumberFormat="1" applyFont="1" applyFill="1" applyBorder="1" applyAlignment="1">
      <alignment horizontal="justify" vertical="center" wrapText="1"/>
    </xf>
    <xf numFmtId="0" fontId="126" fillId="0" borderId="25" xfId="0" applyNumberFormat="1" applyFont="1" applyFill="1" applyBorder="1" applyAlignment="1">
      <alignment horizontal="center" vertical="center" wrapText="1"/>
    </xf>
    <xf numFmtId="4" fontId="126" fillId="0" borderId="25" xfId="0" applyNumberFormat="1" applyFont="1" applyFill="1" applyBorder="1" applyAlignment="1">
      <alignment horizontal="center" vertical="center" wrapText="1"/>
    </xf>
    <xf numFmtId="4" fontId="126" fillId="0" borderId="25" xfId="0" applyNumberFormat="1" applyFont="1" applyFill="1" applyBorder="1" applyAlignment="1">
      <alignment horizontal="right" vertical="center" wrapText="1"/>
    </xf>
    <xf numFmtId="4" fontId="3" fillId="0" borderId="0" xfId="0" applyNumberFormat="1" applyFont="1"/>
    <xf numFmtId="4" fontId="122" fillId="0" borderId="0" xfId="0" applyNumberFormat="1" applyFont="1"/>
    <xf numFmtId="0" fontId="17" fillId="0" borderId="0" xfId="0" applyFont="1" applyAlignment="1">
      <alignment horizontal="justify" vertical="top" wrapText="1"/>
    </xf>
    <xf numFmtId="4" fontId="17" fillId="0" borderId="0" xfId="0" applyNumberFormat="1" applyFont="1"/>
    <xf numFmtId="0" fontId="144" fillId="0" borderId="0" xfId="0" applyFont="1" applyAlignment="1">
      <alignment horizontal="justify" vertical="top" wrapText="1"/>
    </xf>
    <xf numFmtId="0" fontId="3" fillId="0" borderId="0" xfId="0" applyNumberFormat="1" applyFont="1" applyFill="1" applyBorder="1" applyAlignment="1">
      <alignment horizontal="left" vertical="top" wrapText="1"/>
    </xf>
    <xf numFmtId="49" fontId="134" fillId="0" borderId="0" xfId="2575" applyFont="1" applyBorder="1" applyAlignment="1">
      <alignment horizontal="center" vertical="top" wrapText="1" readingOrder="1"/>
    </xf>
    <xf numFmtId="0" fontId="136" fillId="0" borderId="0" xfId="0" applyFont="1" applyBorder="1" applyAlignment="1">
      <alignment horizontal="center"/>
    </xf>
    <xf numFmtId="0" fontId="3" fillId="0" borderId="0" xfId="0" applyFont="1" applyAlignment="1">
      <alignment horizontal="center"/>
    </xf>
    <xf numFmtId="0" fontId="17" fillId="0" borderId="0" xfId="0" applyFont="1" applyAlignment="1">
      <alignment horizontal="center"/>
    </xf>
    <xf numFmtId="0" fontId="3" fillId="0" borderId="0" xfId="0" applyFont="1" applyAlignment="1">
      <alignment horizontal="center" vertical="top" wrapText="1"/>
    </xf>
    <xf numFmtId="0" fontId="3" fillId="0" borderId="0" xfId="0" applyFont="1" applyAlignment="1">
      <alignment horizontal="center" wrapText="1"/>
    </xf>
    <xf numFmtId="0" fontId="138" fillId="0" borderId="0" xfId="0" applyFont="1" applyAlignment="1">
      <alignment horizontal="center" vertical="top" wrapText="1"/>
    </xf>
    <xf numFmtId="3" fontId="17" fillId="0" borderId="0" xfId="0" applyNumberFormat="1" applyFont="1" applyAlignment="1">
      <alignment horizontal="center"/>
    </xf>
    <xf numFmtId="0" fontId="104" fillId="0" borderId="0" xfId="0" applyFont="1" applyBorder="1" applyAlignment="1">
      <alignment horizontal="left" wrapText="1"/>
    </xf>
    <xf numFmtId="0" fontId="104" fillId="0" borderId="0" xfId="0" applyFont="1" applyBorder="1" applyAlignment="1">
      <alignment horizontal="justify" wrapText="1"/>
    </xf>
    <xf numFmtId="0" fontId="118" fillId="0" borderId="0" xfId="0" applyNumberFormat="1" applyFont="1" applyFill="1" applyBorder="1" applyAlignment="1">
      <alignment horizontal="justify" wrapText="1"/>
    </xf>
    <xf numFmtId="49" fontId="21" fillId="0" borderId="0" xfId="0" applyNumberFormat="1" applyFont="1" applyBorder="1" applyAlignment="1">
      <alignment horizontal="left" wrapText="1"/>
    </xf>
    <xf numFmtId="49" fontId="21" fillId="0" borderId="0" xfId="0" applyNumberFormat="1" applyFont="1" applyBorder="1" applyAlignment="1">
      <alignment horizontal="justify" wrapText="1"/>
    </xf>
    <xf numFmtId="4" fontId="3" fillId="61" borderId="0" xfId="0" applyNumberFormat="1" applyFont="1" applyFill="1" applyBorder="1" applyAlignment="1">
      <alignment horizontal="justify" wrapText="1"/>
    </xf>
    <xf numFmtId="0" fontId="20" fillId="0" borderId="0" xfId="0" applyFont="1" applyBorder="1" applyAlignment="1">
      <alignment horizontal="left" wrapText="1"/>
    </xf>
    <xf numFmtId="4" fontId="3" fillId="0" borderId="0" xfId="0" applyNumberFormat="1" applyFont="1" applyFill="1" applyAlignment="1"/>
    <xf numFmtId="0" fontId="20" fillId="0" borderId="0" xfId="0" applyFont="1" applyBorder="1" applyAlignment="1">
      <alignment horizontal="left" vertical="top" wrapText="1"/>
    </xf>
    <xf numFmtId="4" fontId="3" fillId="0" borderId="0" xfId="0" applyNumberFormat="1" applyFont="1" applyFill="1" applyBorder="1" applyAlignment="1">
      <alignment horizontal="center" vertical="top" wrapText="1"/>
    </xf>
    <xf numFmtId="4" fontId="10" fillId="0" borderId="0" xfId="0" applyNumberFormat="1" applyFont="1" applyAlignment="1">
      <alignment horizontal="center" vertical="center" wrapText="1"/>
    </xf>
    <xf numFmtId="0" fontId="99" fillId="0" borderId="0" xfId="710" applyFont="1" applyAlignment="1">
      <alignment horizontal="left" vertical="top" wrapText="1"/>
    </xf>
    <xf numFmtId="0" fontId="16" fillId="0" borderId="0" xfId="2574" applyFont="1" applyAlignment="1">
      <alignment horizontal="center" vertical="center"/>
    </xf>
    <xf numFmtId="4" fontId="16" fillId="64" borderId="0" xfId="0" applyNumberFormat="1" applyFont="1" applyFill="1" applyBorder="1" applyAlignment="1">
      <alignment horizontal="left" vertical="center" wrapText="1"/>
    </xf>
    <xf numFmtId="4" fontId="94" fillId="0" borderId="0" xfId="0" applyNumberFormat="1" applyFont="1" applyFill="1" applyBorder="1" applyAlignment="1">
      <alignment horizontal="center" vertical="center" wrapText="1"/>
    </xf>
    <xf numFmtId="4" fontId="10" fillId="0" borderId="0" xfId="0" applyNumberFormat="1" applyFont="1" applyBorder="1" applyAlignment="1">
      <alignment horizontal="center" vertical="center" wrapText="1"/>
    </xf>
    <xf numFmtId="0" fontId="10" fillId="0" borderId="0" xfId="0" applyNumberFormat="1" applyFont="1" applyFill="1" applyBorder="1" applyAlignment="1">
      <alignment horizontal="center" vertical="center"/>
    </xf>
    <xf numFmtId="0" fontId="138"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wrapText="1"/>
    </xf>
  </cellXfs>
  <cellStyles count="2578">
    <cellStyle name=" 1" xfId="1" xr:uid="{00000000-0005-0000-0000-000000000000}"/>
    <cellStyle name=" 1 2" xfId="2" xr:uid="{00000000-0005-0000-0000-000001000000}"/>
    <cellStyle name=" 1 3" xfId="3" xr:uid="{00000000-0005-0000-0000-000002000000}"/>
    <cellStyle name="20 % – Poudarek1 2" xfId="4" xr:uid="{00000000-0005-0000-0000-000003000000}"/>
    <cellStyle name="20 % – Poudarek1 2 2" xfId="5" xr:uid="{00000000-0005-0000-0000-000004000000}"/>
    <cellStyle name="20 % – Poudarek1 2 2 2" xfId="6" xr:uid="{00000000-0005-0000-0000-000005000000}"/>
    <cellStyle name="20 % – Poudarek1 2 3" xfId="7" xr:uid="{00000000-0005-0000-0000-000006000000}"/>
    <cellStyle name="20 % – Poudarek1 2 4" xfId="8" xr:uid="{00000000-0005-0000-0000-000007000000}"/>
    <cellStyle name="20 % – Poudarek1 3" xfId="9" xr:uid="{00000000-0005-0000-0000-000008000000}"/>
    <cellStyle name="20 % – Poudarek1 3 2" xfId="10" xr:uid="{00000000-0005-0000-0000-000009000000}"/>
    <cellStyle name="20 % – Poudarek1 3 2 2" xfId="11" xr:uid="{00000000-0005-0000-0000-00000A000000}"/>
    <cellStyle name="20 % – Poudarek1 3 2 3" xfId="12" xr:uid="{00000000-0005-0000-0000-00000B000000}"/>
    <cellStyle name="20 % – Poudarek1 3 3" xfId="13" xr:uid="{00000000-0005-0000-0000-00000C000000}"/>
    <cellStyle name="20 % – Poudarek1 3 4" xfId="14" xr:uid="{00000000-0005-0000-0000-00000D000000}"/>
    <cellStyle name="20 % – Poudarek2 2" xfId="15" xr:uid="{00000000-0005-0000-0000-00000E000000}"/>
    <cellStyle name="20 % – Poudarek2 2 2" xfId="16" xr:uid="{00000000-0005-0000-0000-00000F000000}"/>
    <cellStyle name="20 % – Poudarek2 2 2 2" xfId="17" xr:uid="{00000000-0005-0000-0000-000010000000}"/>
    <cellStyle name="20 % – Poudarek2 2 3" xfId="18" xr:uid="{00000000-0005-0000-0000-000011000000}"/>
    <cellStyle name="20 % – Poudarek2 2 4" xfId="19" xr:uid="{00000000-0005-0000-0000-000012000000}"/>
    <cellStyle name="20 % – Poudarek2 3" xfId="20" xr:uid="{00000000-0005-0000-0000-000013000000}"/>
    <cellStyle name="20 % – Poudarek2 3 2" xfId="21" xr:uid="{00000000-0005-0000-0000-000014000000}"/>
    <cellStyle name="20 % – Poudarek2 3 2 2" xfId="22" xr:uid="{00000000-0005-0000-0000-000015000000}"/>
    <cellStyle name="20 % – Poudarek2 3 2 3" xfId="23" xr:uid="{00000000-0005-0000-0000-000016000000}"/>
    <cellStyle name="20 % – Poudarek2 3 3" xfId="24" xr:uid="{00000000-0005-0000-0000-000017000000}"/>
    <cellStyle name="20 % – Poudarek2 3 4" xfId="25" xr:uid="{00000000-0005-0000-0000-000018000000}"/>
    <cellStyle name="20 % – Poudarek3 2" xfId="26" xr:uid="{00000000-0005-0000-0000-000019000000}"/>
    <cellStyle name="20 % – Poudarek3 2 2" xfId="27" xr:uid="{00000000-0005-0000-0000-00001A000000}"/>
    <cellStyle name="20 % – Poudarek3 2 3" xfId="28" xr:uid="{00000000-0005-0000-0000-00001B000000}"/>
    <cellStyle name="20 % – Poudarek3 3" xfId="29" xr:uid="{00000000-0005-0000-0000-00001C000000}"/>
    <cellStyle name="20 % – Poudarek4 2" xfId="30" xr:uid="{00000000-0005-0000-0000-00001D000000}"/>
    <cellStyle name="20 % – Poudarek4 2 2" xfId="31" xr:uid="{00000000-0005-0000-0000-00001E000000}"/>
    <cellStyle name="20 % – Poudarek4 2 2 2" xfId="32" xr:uid="{00000000-0005-0000-0000-00001F000000}"/>
    <cellStyle name="20 % – Poudarek4 2 3" xfId="33" xr:uid="{00000000-0005-0000-0000-000020000000}"/>
    <cellStyle name="20 % – Poudarek4 2 4" xfId="34" xr:uid="{00000000-0005-0000-0000-000021000000}"/>
    <cellStyle name="20 % – Poudarek4 3" xfId="35" xr:uid="{00000000-0005-0000-0000-000022000000}"/>
    <cellStyle name="20 % – Poudarek4 3 2" xfId="36" xr:uid="{00000000-0005-0000-0000-000023000000}"/>
    <cellStyle name="20 % – Poudarek4 3 2 2" xfId="37" xr:uid="{00000000-0005-0000-0000-000024000000}"/>
    <cellStyle name="20 % – Poudarek4 3 3" xfId="38" xr:uid="{00000000-0005-0000-0000-000025000000}"/>
    <cellStyle name="20 % – Poudarek5 2" xfId="39" xr:uid="{00000000-0005-0000-0000-000026000000}"/>
    <cellStyle name="20 % – Poudarek5 2 2" xfId="40" xr:uid="{00000000-0005-0000-0000-000027000000}"/>
    <cellStyle name="20 % – Poudarek5 2 2 2" xfId="41" xr:uid="{00000000-0005-0000-0000-000028000000}"/>
    <cellStyle name="20 % – Poudarek5 2 3" xfId="42" xr:uid="{00000000-0005-0000-0000-000029000000}"/>
    <cellStyle name="20 % – Poudarek5 2 4" xfId="43" xr:uid="{00000000-0005-0000-0000-00002A000000}"/>
    <cellStyle name="20 % – Poudarek5 3" xfId="44" xr:uid="{00000000-0005-0000-0000-00002B000000}"/>
    <cellStyle name="20 % – Poudarek5 3 2" xfId="45" xr:uid="{00000000-0005-0000-0000-00002C000000}"/>
    <cellStyle name="20 % – Poudarek5 3 2 2" xfId="46" xr:uid="{00000000-0005-0000-0000-00002D000000}"/>
    <cellStyle name="20 % – Poudarek5 3 2 3" xfId="47" xr:uid="{00000000-0005-0000-0000-00002E000000}"/>
    <cellStyle name="20 % – Poudarek5 3 3" xfId="48" xr:uid="{00000000-0005-0000-0000-00002F000000}"/>
    <cellStyle name="20 % – Poudarek5 3 4" xfId="49" xr:uid="{00000000-0005-0000-0000-000030000000}"/>
    <cellStyle name="20 % – Poudarek6 2" xfId="50" xr:uid="{00000000-0005-0000-0000-000031000000}"/>
    <cellStyle name="20 % – Poudarek6 2 2" xfId="51" xr:uid="{00000000-0005-0000-0000-000032000000}"/>
    <cellStyle name="20 % – Poudarek6 2 2 2" xfId="52" xr:uid="{00000000-0005-0000-0000-000033000000}"/>
    <cellStyle name="20 % – Poudarek6 2 3" xfId="53" xr:uid="{00000000-0005-0000-0000-000034000000}"/>
    <cellStyle name="20 % – Poudarek6 2 4" xfId="54" xr:uid="{00000000-0005-0000-0000-000035000000}"/>
    <cellStyle name="20 % – Poudarek6 3" xfId="55" xr:uid="{00000000-0005-0000-0000-000036000000}"/>
    <cellStyle name="20 % – Poudarek6 3 2" xfId="56" xr:uid="{00000000-0005-0000-0000-000037000000}"/>
    <cellStyle name="20 % – Poudarek6 3 2 2" xfId="57" xr:uid="{00000000-0005-0000-0000-000038000000}"/>
    <cellStyle name="20 % – Poudarek6 3 3" xfId="58" xr:uid="{00000000-0005-0000-0000-000039000000}"/>
    <cellStyle name="20 % – Poudarek6 3 4" xfId="59" xr:uid="{00000000-0005-0000-0000-00003A000000}"/>
    <cellStyle name="20% - Accent1 1" xfId="60" xr:uid="{00000000-0005-0000-0000-00003B000000}"/>
    <cellStyle name="20% - Accent1 1 2" xfId="61" xr:uid="{00000000-0005-0000-0000-00003C000000}"/>
    <cellStyle name="20% - Accent1 1 3" xfId="62" xr:uid="{00000000-0005-0000-0000-00003D000000}"/>
    <cellStyle name="20% - Accent1 1 4" xfId="63" xr:uid="{00000000-0005-0000-0000-00003E000000}"/>
    <cellStyle name="20% - Accent1 1 4 2" xfId="64" xr:uid="{00000000-0005-0000-0000-00003F000000}"/>
    <cellStyle name="20% - Accent1 1 4 3" xfId="65" xr:uid="{00000000-0005-0000-0000-000040000000}"/>
    <cellStyle name="20% - Accent1 2" xfId="66" xr:uid="{00000000-0005-0000-0000-000041000000}"/>
    <cellStyle name="20% - Accent1 2 2" xfId="67" xr:uid="{00000000-0005-0000-0000-000042000000}"/>
    <cellStyle name="20% - Accent1 2 3" xfId="68" xr:uid="{00000000-0005-0000-0000-000043000000}"/>
    <cellStyle name="20% - Accent1 3" xfId="69" xr:uid="{00000000-0005-0000-0000-000044000000}"/>
    <cellStyle name="20% - Accent1 3 2" xfId="70" xr:uid="{00000000-0005-0000-0000-000045000000}"/>
    <cellStyle name="20% - Accent1 3 3" xfId="71" xr:uid="{00000000-0005-0000-0000-000046000000}"/>
    <cellStyle name="20% - Accent1 4" xfId="72" xr:uid="{00000000-0005-0000-0000-000047000000}"/>
    <cellStyle name="20% - Accent1 4 2" xfId="73" xr:uid="{00000000-0005-0000-0000-000048000000}"/>
    <cellStyle name="20% - Accent1 4 3" xfId="74" xr:uid="{00000000-0005-0000-0000-000049000000}"/>
    <cellStyle name="20% - Accent1 5" xfId="75" xr:uid="{00000000-0005-0000-0000-00004A000000}"/>
    <cellStyle name="20% - Accent1 5 2" xfId="76" xr:uid="{00000000-0005-0000-0000-00004B000000}"/>
    <cellStyle name="20% - Accent1 5 3" xfId="77" xr:uid="{00000000-0005-0000-0000-00004C000000}"/>
    <cellStyle name="20% - Accent1 6" xfId="78" xr:uid="{00000000-0005-0000-0000-00004D000000}"/>
    <cellStyle name="20% - Accent1 6 2" xfId="79" xr:uid="{00000000-0005-0000-0000-00004E000000}"/>
    <cellStyle name="20% - Accent1 6 3" xfId="80" xr:uid="{00000000-0005-0000-0000-00004F000000}"/>
    <cellStyle name="20% - Accent2 1" xfId="81" xr:uid="{00000000-0005-0000-0000-000050000000}"/>
    <cellStyle name="20% - Accent2 2" xfId="82" xr:uid="{00000000-0005-0000-0000-000051000000}"/>
    <cellStyle name="20% - Accent2 3" xfId="83" xr:uid="{00000000-0005-0000-0000-000052000000}"/>
    <cellStyle name="20% - Accent2 4" xfId="84" xr:uid="{00000000-0005-0000-0000-000053000000}"/>
    <cellStyle name="20% - Accent2 5" xfId="85" xr:uid="{00000000-0005-0000-0000-000054000000}"/>
    <cellStyle name="20% - Accent2 6" xfId="86" xr:uid="{00000000-0005-0000-0000-000055000000}"/>
    <cellStyle name="20% - Accent3 1" xfId="87" xr:uid="{00000000-0005-0000-0000-000056000000}"/>
    <cellStyle name="20% - Accent3 1 2" xfId="88" xr:uid="{00000000-0005-0000-0000-000057000000}"/>
    <cellStyle name="20% - Accent3 1 3" xfId="89" xr:uid="{00000000-0005-0000-0000-000058000000}"/>
    <cellStyle name="20% - Accent3 2" xfId="90" xr:uid="{00000000-0005-0000-0000-000059000000}"/>
    <cellStyle name="20% - Accent3 2 2" xfId="91" xr:uid="{00000000-0005-0000-0000-00005A000000}"/>
    <cellStyle name="20% - Accent3 2 3" xfId="92" xr:uid="{00000000-0005-0000-0000-00005B000000}"/>
    <cellStyle name="20% - Accent3 3" xfId="93" xr:uid="{00000000-0005-0000-0000-00005C000000}"/>
    <cellStyle name="20% - Accent3 3 2" xfId="94" xr:uid="{00000000-0005-0000-0000-00005D000000}"/>
    <cellStyle name="20% - Accent3 3 3" xfId="95" xr:uid="{00000000-0005-0000-0000-00005E000000}"/>
    <cellStyle name="20% - Accent3 4" xfId="96" xr:uid="{00000000-0005-0000-0000-00005F000000}"/>
    <cellStyle name="20% - Accent3 4 2" xfId="97" xr:uid="{00000000-0005-0000-0000-000060000000}"/>
    <cellStyle name="20% - Accent3 4 3" xfId="98" xr:uid="{00000000-0005-0000-0000-000061000000}"/>
    <cellStyle name="20% - Accent3 5" xfId="99" xr:uid="{00000000-0005-0000-0000-000062000000}"/>
    <cellStyle name="20% - Accent3 5 2" xfId="100" xr:uid="{00000000-0005-0000-0000-000063000000}"/>
    <cellStyle name="20% - Accent3 5 3" xfId="101" xr:uid="{00000000-0005-0000-0000-000064000000}"/>
    <cellStyle name="20% - Accent3 6" xfId="102" xr:uid="{00000000-0005-0000-0000-000065000000}"/>
    <cellStyle name="20% - Accent3 6 2" xfId="103" xr:uid="{00000000-0005-0000-0000-000066000000}"/>
    <cellStyle name="20% - Accent3 6 3" xfId="104" xr:uid="{00000000-0005-0000-0000-000067000000}"/>
    <cellStyle name="20% - Accent4 1" xfId="105" xr:uid="{00000000-0005-0000-0000-000068000000}"/>
    <cellStyle name="20% - Accent4 1 2" xfId="106" xr:uid="{00000000-0005-0000-0000-000069000000}"/>
    <cellStyle name="20% - Accent4 1 3" xfId="107" xr:uid="{00000000-0005-0000-0000-00006A000000}"/>
    <cellStyle name="20% - Accent4 2" xfId="108" xr:uid="{00000000-0005-0000-0000-00006B000000}"/>
    <cellStyle name="20% - Accent4 2 2" xfId="109" xr:uid="{00000000-0005-0000-0000-00006C000000}"/>
    <cellStyle name="20% - Accent4 2 3" xfId="110" xr:uid="{00000000-0005-0000-0000-00006D000000}"/>
    <cellStyle name="20% - Accent4 3" xfId="111" xr:uid="{00000000-0005-0000-0000-00006E000000}"/>
    <cellStyle name="20% - Accent4 3 2" xfId="112" xr:uid="{00000000-0005-0000-0000-00006F000000}"/>
    <cellStyle name="20% - Accent4 3 3" xfId="113" xr:uid="{00000000-0005-0000-0000-000070000000}"/>
    <cellStyle name="20% - Accent4 4" xfId="114" xr:uid="{00000000-0005-0000-0000-000071000000}"/>
    <cellStyle name="20% - Accent4 4 2" xfId="115" xr:uid="{00000000-0005-0000-0000-000072000000}"/>
    <cellStyle name="20% - Accent4 4 3" xfId="116" xr:uid="{00000000-0005-0000-0000-000073000000}"/>
    <cellStyle name="20% - Accent4 5" xfId="117" xr:uid="{00000000-0005-0000-0000-000074000000}"/>
    <cellStyle name="20% - Accent4 5 2" xfId="118" xr:uid="{00000000-0005-0000-0000-000075000000}"/>
    <cellStyle name="20% - Accent4 5 3" xfId="119" xr:uid="{00000000-0005-0000-0000-000076000000}"/>
    <cellStyle name="20% - Accent4 6" xfId="120" xr:uid="{00000000-0005-0000-0000-000077000000}"/>
    <cellStyle name="20% - Accent4 6 2" xfId="121" xr:uid="{00000000-0005-0000-0000-000078000000}"/>
    <cellStyle name="20% - Accent4 6 3" xfId="122" xr:uid="{00000000-0005-0000-0000-000079000000}"/>
    <cellStyle name="20% - Accent5 1" xfId="123" xr:uid="{00000000-0005-0000-0000-00007A000000}"/>
    <cellStyle name="20% - Accent5 1 2" xfId="124" xr:uid="{00000000-0005-0000-0000-00007B000000}"/>
    <cellStyle name="20% - Accent5 1 3" xfId="125" xr:uid="{00000000-0005-0000-0000-00007C000000}"/>
    <cellStyle name="20% - Accent5 2" xfId="126" xr:uid="{00000000-0005-0000-0000-00007D000000}"/>
    <cellStyle name="20% - Accent5 2 2" xfId="127" xr:uid="{00000000-0005-0000-0000-00007E000000}"/>
    <cellStyle name="20% - Accent5 2 3" xfId="128" xr:uid="{00000000-0005-0000-0000-00007F000000}"/>
    <cellStyle name="20% - Accent5 3" xfId="129" xr:uid="{00000000-0005-0000-0000-000080000000}"/>
    <cellStyle name="20% - Accent5 3 2" xfId="130" xr:uid="{00000000-0005-0000-0000-000081000000}"/>
    <cellStyle name="20% - Accent5 3 3" xfId="131" xr:uid="{00000000-0005-0000-0000-000082000000}"/>
    <cellStyle name="20% - Accent5 4" xfId="132" xr:uid="{00000000-0005-0000-0000-000083000000}"/>
    <cellStyle name="20% - Accent5 4 2" xfId="133" xr:uid="{00000000-0005-0000-0000-000084000000}"/>
    <cellStyle name="20% - Accent5 4 3" xfId="134" xr:uid="{00000000-0005-0000-0000-000085000000}"/>
    <cellStyle name="20% - Accent5 5" xfId="135" xr:uid="{00000000-0005-0000-0000-000086000000}"/>
    <cellStyle name="20% - Accent5 5 2" xfId="136" xr:uid="{00000000-0005-0000-0000-000087000000}"/>
    <cellStyle name="20% - Accent5 5 3" xfId="137" xr:uid="{00000000-0005-0000-0000-000088000000}"/>
    <cellStyle name="20% - Accent5 6" xfId="138" xr:uid="{00000000-0005-0000-0000-000089000000}"/>
    <cellStyle name="20% - Accent5 6 2" xfId="139" xr:uid="{00000000-0005-0000-0000-00008A000000}"/>
    <cellStyle name="20% - Accent5 6 3" xfId="140" xr:uid="{00000000-0005-0000-0000-00008B000000}"/>
    <cellStyle name="20% - Accent6 1" xfId="141" xr:uid="{00000000-0005-0000-0000-00008C000000}"/>
    <cellStyle name="20% - Accent6 1 2" xfId="142" xr:uid="{00000000-0005-0000-0000-00008D000000}"/>
    <cellStyle name="20% - Accent6 1 3" xfId="143" xr:uid="{00000000-0005-0000-0000-00008E000000}"/>
    <cellStyle name="20% - Accent6 2" xfId="144" xr:uid="{00000000-0005-0000-0000-00008F000000}"/>
    <cellStyle name="20% - Accent6 2 2" xfId="145" xr:uid="{00000000-0005-0000-0000-000090000000}"/>
    <cellStyle name="20% - Accent6 2 3" xfId="146" xr:uid="{00000000-0005-0000-0000-000091000000}"/>
    <cellStyle name="20% - Accent6 3" xfId="147" xr:uid="{00000000-0005-0000-0000-000092000000}"/>
    <cellStyle name="20% - Accent6 3 2" xfId="148" xr:uid="{00000000-0005-0000-0000-000093000000}"/>
    <cellStyle name="20% - Accent6 3 3" xfId="149" xr:uid="{00000000-0005-0000-0000-000094000000}"/>
    <cellStyle name="20% - Accent6 4" xfId="150" xr:uid="{00000000-0005-0000-0000-000095000000}"/>
    <cellStyle name="20% - Accent6 4 2" xfId="151" xr:uid="{00000000-0005-0000-0000-000096000000}"/>
    <cellStyle name="20% - Accent6 4 3" xfId="152" xr:uid="{00000000-0005-0000-0000-000097000000}"/>
    <cellStyle name="20% - Accent6 5" xfId="153" xr:uid="{00000000-0005-0000-0000-000098000000}"/>
    <cellStyle name="20% - Accent6 5 2" xfId="154" xr:uid="{00000000-0005-0000-0000-000099000000}"/>
    <cellStyle name="20% - Accent6 5 3" xfId="155" xr:uid="{00000000-0005-0000-0000-00009A000000}"/>
    <cellStyle name="20% - Accent6 6" xfId="156" xr:uid="{00000000-0005-0000-0000-00009B000000}"/>
    <cellStyle name="20% - Accent6 6 2" xfId="157" xr:uid="{00000000-0005-0000-0000-00009C000000}"/>
    <cellStyle name="20% - Accent6 6 3" xfId="158" xr:uid="{00000000-0005-0000-0000-00009D000000}"/>
    <cellStyle name="40 % – Poudarek1 2" xfId="159" xr:uid="{00000000-0005-0000-0000-00009E000000}"/>
    <cellStyle name="40 % – Poudarek1 2 2" xfId="160" xr:uid="{00000000-0005-0000-0000-00009F000000}"/>
    <cellStyle name="40 % – Poudarek1 2 3" xfId="161" xr:uid="{00000000-0005-0000-0000-0000A0000000}"/>
    <cellStyle name="40 % – Poudarek1 3" xfId="162" xr:uid="{00000000-0005-0000-0000-0000A1000000}"/>
    <cellStyle name="40 % – Poudarek2 2" xfId="163" xr:uid="{00000000-0005-0000-0000-0000A2000000}"/>
    <cellStyle name="40 % – Poudarek2 2 2" xfId="164" xr:uid="{00000000-0005-0000-0000-0000A3000000}"/>
    <cellStyle name="40 % – Poudarek2 2 3" xfId="165" xr:uid="{00000000-0005-0000-0000-0000A4000000}"/>
    <cellStyle name="40 % – Poudarek2 3" xfId="166" xr:uid="{00000000-0005-0000-0000-0000A5000000}"/>
    <cellStyle name="40 % – Poudarek3 2" xfId="167" xr:uid="{00000000-0005-0000-0000-0000A6000000}"/>
    <cellStyle name="40 % – Poudarek3 2 2" xfId="168" xr:uid="{00000000-0005-0000-0000-0000A7000000}"/>
    <cellStyle name="40 % – Poudarek3 2 2 2" xfId="169" xr:uid="{00000000-0005-0000-0000-0000A8000000}"/>
    <cellStyle name="40 % – Poudarek3 2 3" xfId="170" xr:uid="{00000000-0005-0000-0000-0000A9000000}"/>
    <cellStyle name="40 % – Poudarek3 2 4" xfId="171" xr:uid="{00000000-0005-0000-0000-0000AA000000}"/>
    <cellStyle name="40 % – Poudarek3 3" xfId="172" xr:uid="{00000000-0005-0000-0000-0000AB000000}"/>
    <cellStyle name="40 % – Poudarek4 2" xfId="173" xr:uid="{00000000-0005-0000-0000-0000AC000000}"/>
    <cellStyle name="40 % – Poudarek4 2 2" xfId="174" xr:uid="{00000000-0005-0000-0000-0000AD000000}"/>
    <cellStyle name="40 % – Poudarek4 2 2 2" xfId="175" xr:uid="{00000000-0005-0000-0000-0000AE000000}"/>
    <cellStyle name="40 % – Poudarek4 2 3" xfId="176" xr:uid="{00000000-0005-0000-0000-0000AF000000}"/>
    <cellStyle name="40 % – Poudarek4 2 4" xfId="177" xr:uid="{00000000-0005-0000-0000-0000B0000000}"/>
    <cellStyle name="40 % – Poudarek4 3" xfId="178" xr:uid="{00000000-0005-0000-0000-0000B1000000}"/>
    <cellStyle name="40 % – Poudarek4 3 2" xfId="179" xr:uid="{00000000-0005-0000-0000-0000B2000000}"/>
    <cellStyle name="40 % – Poudarek4 3 2 2" xfId="180" xr:uid="{00000000-0005-0000-0000-0000B3000000}"/>
    <cellStyle name="40 % – Poudarek4 3 3" xfId="181" xr:uid="{00000000-0005-0000-0000-0000B4000000}"/>
    <cellStyle name="40 % – Poudarek5 2" xfId="182" xr:uid="{00000000-0005-0000-0000-0000B5000000}"/>
    <cellStyle name="40 % – Poudarek5 2 2" xfId="183" xr:uid="{00000000-0005-0000-0000-0000B6000000}"/>
    <cellStyle name="40 % – Poudarek5 2 3" xfId="184" xr:uid="{00000000-0005-0000-0000-0000B7000000}"/>
    <cellStyle name="40 % – Poudarek5 3" xfId="185" xr:uid="{00000000-0005-0000-0000-0000B8000000}"/>
    <cellStyle name="40 % – Poudarek6 2" xfId="186" xr:uid="{00000000-0005-0000-0000-0000B9000000}"/>
    <cellStyle name="40 % – Poudarek6 2 2" xfId="187" xr:uid="{00000000-0005-0000-0000-0000BA000000}"/>
    <cellStyle name="40 % – Poudarek6 2 2 2" xfId="188" xr:uid="{00000000-0005-0000-0000-0000BB000000}"/>
    <cellStyle name="40 % – Poudarek6 2 3" xfId="189" xr:uid="{00000000-0005-0000-0000-0000BC000000}"/>
    <cellStyle name="40 % – Poudarek6 2 4" xfId="190" xr:uid="{00000000-0005-0000-0000-0000BD000000}"/>
    <cellStyle name="40 % – Poudarek6 3" xfId="191" xr:uid="{00000000-0005-0000-0000-0000BE000000}"/>
    <cellStyle name="40 % – Poudarek6 3 2" xfId="192" xr:uid="{00000000-0005-0000-0000-0000BF000000}"/>
    <cellStyle name="40 % – Poudarek6 3 2 2" xfId="193" xr:uid="{00000000-0005-0000-0000-0000C0000000}"/>
    <cellStyle name="40 % – Poudarek6 3 2 3" xfId="194" xr:uid="{00000000-0005-0000-0000-0000C1000000}"/>
    <cellStyle name="40 % – Poudarek6 3 3" xfId="195" xr:uid="{00000000-0005-0000-0000-0000C2000000}"/>
    <cellStyle name="40 % – Poudarek6 3 4" xfId="196" xr:uid="{00000000-0005-0000-0000-0000C3000000}"/>
    <cellStyle name="40 % – Poudarek6 3 5" xfId="197" xr:uid="{00000000-0005-0000-0000-0000C4000000}"/>
    <cellStyle name="40% - Accent1 1" xfId="198" xr:uid="{00000000-0005-0000-0000-0000C5000000}"/>
    <cellStyle name="40% - Accent1 1 2" xfId="199" xr:uid="{00000000-0005-0000-0000-0000C6000000}"/>
    <cellStyle name="40% - Accent1 1 3" xfId="200" xr:uid="{00000000-0005-0000-0000-0000C7000000}"/>
    <cellStyle name="40% - Accent1 2" xfId="201" xr:uid="{00000000-0005-0000-0000-0000C8000000}"/>
    <cellStyle name="40% - Accent1 2 2" xfId="202" xr:uid="{00000000-0005-0000-0000-0000C9000000}"/>
    <cellStyle name="40% - Accent1 2 3" xfId="203" xr:uid="{00000000-0005-0000-0000-0000CA000000}"/>
    <cellStyle name="40% - Accent1 3" xfId="204" xr:uid="{00000000-0005-0000-0000-0000CB000000}"/>
    <cellStyle name="40% - Accent1 3 2" xfId="205" xr:uid="{00000000-0005-0000-0000-0000CC000000}"/>
    <cellStyle name="40% - Accent1 3 3" xfId="206" xr:uid="{00000000-0005-0000-0000-0000CD000000}"/>
    <cellStyle name="40% - Accent1 4" xfId="207" xr:uid="{00000000-0005-0000-0000-0000CE000000}"/>
    <cellStyle name="40% - Accent1 4 2" xfId="208" xr:uid="{00000000-0005-0000-0000-0000CF000000}"/>
    <cellStyle name="40% - Accent1 4 3" xfId="209" xr:uid="{00000000-0005-0000-0000-0000D0000000}"/>
    <cellStyle name="40% - Accent1 5" xfId="210" xr:uid="{00000000-0005-0000-0000-0000D1000000}"/>
    <cellStyle name="40% - Accent1 5 2" xfId="211" xr:uid="{00000000-0005-0000-0000-0000D2000000}"/>
    <cellStyle name="40% - Accent1 5 3" xfId="212" xr:uid="{00000000-0005-0000-0000-0000D3000000}"/>
    <cellStyle name="40% - Accent1 6" xfId="213" xr:uid="{00000000-0005-0000-0000-0000D4000000}"/>
    <cellStyle name="40% - Accent1 6 2" xfId="214" xr:uid="{00000000-0005-0000-0000-0000D5000000}"/>
    <cellStyle name="40% - Accent1 6 3" xfId="215" xr:uid="{00000000-0005-0000-0000-0000D6000000}"/>
    <cellStyle name="40% - Accent2 1" xfId="216" xr:uid="{00000000-0005-0000-0000-0000D7000000}"/>
    <cellStyle name="40% - Accent2 2" xfId="217" xr:uid="{00000000-0005-0000-0000-0000D8000000}"/>
    <cellStyle name="40% - Accent2 3" xfId="218" xr:uid="{00000000-0005-0000-0000-0000D9000000}"/>
    <cellStyle name="40% - Accent2 4" xfId="219" xr:uid="{00000000-0005-0000-0000-0000DA000000}"/>
    <cellStyle name="40% - Accent2 5" xfId="220" xr:uid="{00000000-0005-0000-0000-0000DB000000}"/>
    <cellStyle name="40% - Accent2 6" xfId="221" xr:uid="{00000000-0005-0000-0000-0000DC000000}"/>
    <cellStyle name="40% - Accent3 1" xfId="222" xr:uid="{00000000-0005-0000-0000-0000DD000000}"/>
    <cellStyle name="40% - Accent3 2" xfId="223" xr:uid="{00000000-0005-0000-0000-0000DE000000}"/>
    <cellStyle name="40% - Accent3 3" xfId="224" xr:uid="{00000000-0005-0000-0000-0000DF000000}"/>
    <cellStyle name="40% - Accent3 4" xfId="225" xr:uid="{00000000-0005-0000-0000-0000E0000000}"/>
    <cellStyle name="40% - Accent3 5" xfId="226" xr:uid="{00000000-0005-0000-0000-0000E1000000}"/>
    <cellStyle name="40% - Accent3 6" xfId="227" xr:uid="{00000000-0005-0000-0000-0000E2000000}"/>
    <cellStyle name="40% - Accent4 1" xfId="228" xr:uid="{00000000-0005-0000-0000-0000E3000000}"/>
    <cellStyle name="40% - Accent4 1 2" xfId="229" xr:uid="{00000000-0005-0000-0000-0000E4000000}"/>
    <cellStyle name="40% - Accent4 1 3" xfId="230" xr:uid="{00000000-0005-0000-0000-0000E5000000}"/>
    <cellStyle name="40% - Accent4 2" xfId="231" xr:uid="{00000000-0005-0000-0000-0000E6000000}"/>
    <cellStyle name="40% - Accent4 2 2" xfId="232" xr:uid="{00000000-0005-0000-0000-0000E7000000}"/>
    <cellStyle name="40% - Accent4 2 3" xfId="233" xr:uid="{00000000-0005-0000-0000-0000E8000000}"/>
    <cellStyle name="40% - Accent4 3" xfId="234" xr:uid="{00000000-0005-0000-0000-0000E9000000}"/>
    <cellStyle name="40% - Accent4 3 2" xfId="235" xr:uid="{00000000-0005-0000-0000-0000EA000000}"/>
    <cellStyle name="40% - Accent4 3 3" xfId="236" xr:uid="{00000000-0005-0000-0000-0000EB000000}"/>
    <cellStyle name="40% - Accent4 4" xfId="237" xr:uid="{00000000-0005-0000-0000-0000EC000000}"/>
    <cellStyle name="40% - Accent4 4 2" xfId="238" xr:uid="{00000000-0005-0000-0000-0000ED000000}"/>
    <cellStyle name="40% - Accent4 4 3" xfId="239" xr:uid="{00000000-0005-0000-0000-0000EE000000}"/>
    <cellStyle name="40% - Accent4 5" xfId="240" xr:uid="{00000000-0005-0000-0000-0000EF000000}"/>
    <cellStyle name="40% - Accent4 5 2" xfId="241" xr:uid="{00000000-0005-0000-0000-0000F0000000}"/>
    <cellStyle name="40% - Accent4 5 3" xfId="242" xr:uid="{00000000-0005-0000-0000-0000F1000000}"/>
    <cellStyle name="40% - Accent4 6" xfId="243" xr:uid="{00000000-0005-0000-0000-0000F2000000}"/>
    <cellStyle name="40% - Accent4 6 2" xfId="244" xr:uid="{00000000-0005-0000-0000-0000F3000000}"/>
    <cellStyle name="40% - Accent4 6 3" xfId="245" xr:uid="{00000000-0005-0000-0000-0000F4000000}"/>
    <cellStyle name="40% - Accent5 1" xfId="246" xr:uid="{00000000-0005-0000-0000-0000F5000000}"/>
    <cellStyle name="40% - Accent5 1 2" xfId="247" xr:uid="{00000000-0005-0000-0000-0000F6000000}"/>
    <cellStyle name="40% - Accent5 1 3" xfId="248" xr:uid="{00000000-0005-0000-0000-0000F7000000}"/>
    <cellStyle name="40% - Accent5 2" xfId="249" xr:uid="{00000000-0005-0000-0000-0000F8000000}"/>
    <cellStyle name="40% - Accent5 2 2" xfId="250" xr:uid="{00000000-0005-0000-0000-0000F9000000}"/>
    <cellStyle name="40% - Accent5 2 3" xfId="251" xr:uid="{00000000-0005-0000-0000-0000FA000000}"/>
    <cellStyle name="40% - Accent5 3" xfId="252" xr:uid="{00000000-0005-0000-0000-0000FB000000}"/>
    <cellStyle name="40% - Accent5 3 2" xfId="253" xr:uid="{00000000-0005-0000-0000-0000FC000000}"/>
    <cellStyle name="40% - Accent5 3 3" xfId="254" xr:uid="{00000000-0005-0000-0000-0000FD000000}"/>
    <cellStyle name="40% - Accent5 4" xfId="255" xr:uid="{00000000-0005-0000-0000-0000FE000000}"/>
    <cellStyle name="40% - Accent5 4 2" xfId="256" xr:uid="{00000000-0005-0000-0000-0000FF000000}"/>
    <cellStyle name="40% - Accent5 4 3" xfId="257" xr:uid="{00000000-0005-0000-0000-000000010000}"/>
    <cellStyle name="40% - Accent5 5" xfId="258" xr:uid="{00000000-0005-0000-0000-000001010000}"/>
    <cellStyle name="40% - Accent5 5 2" xfId="259" xr:uid="{00000000-0005-0000-0000-000002010000}"/>
    <cellStyle name="40% - Accent5 5 3" xfId="260" xr:uid="{00000000-0005-0000-0000-000003010000}"/>
    <cellStyle name="40% - Accent5 6" xfId="261" xr:uid="{00000000-0005-0000-0000-000004010000}"/>
    <cellStyle name="40% - Accent5 6 2" xfId="262" xr:uid="{00000000-0005-0000-0000-000005010000}"/>
    <cellStyle name="40% - Accent5 6 3" xfId="263" xr:uid="{00000000-0005-0000-0000-000006010000}"/>
    <cellStyle name="40% - Accent6 1" xfId="264" xr:uid="{00000000-0005-0000-0000-000007010000}"/>
    <cellStyle name="40% - Accent6 1 2" xfId="265" xr:uid="{00000000-0005-0000-0000-000008010000}"/>
    <cellStyle name="40% - Accent6 1 3" xfId="266" xr:uid="{00000000-0005-0000-0000-000009010000}"/>
    <cellStyle name="40% - Accent6 2" xfId="267" xr:uid="{00000000-0005-0000-0000-00000A010000}"/>
    <cellStyle name="40% - Accent6 2 2" xfId="268" xr:uid="{00000000-0005-0000-0000-00000B010000}"/>
    <cellStyle name="40% - Accent6 2 3" xfId="269" xr:uid="{00000000-0005-0000-0000-00000C010000}"/>
    <cellStyle name="40% - Accent6 3" xfId="270" xr:uid="{00000000-0005-0000-0000-00000D010000}"/>
    <cellStyle name="40% - Accent6 3 2" xfId="271" xr:uid="{00000000-0005-0000-0000-00000E010000}"/>
    <cellStyle name="40% - Accent6 3 3" xfId="272" xr:uid="{00000000-0005-0000-0000-00000F010000}"/>
    <cellStyle name="40% - Accent6 4" xfId="273" xr:uid="{00000000-0005-0000-0000-000010010000}"/>
    <cellStyle name="40% - Accent6 4 2" xfId="274" xr:uid="{00000000-0005-0000-0000-000011010000}"/>
    <cellStyle name="40% - Accent6 4 3" xfId="275" xr:uid="{00000000-0005-0000-0000-000012010000}"/>
    <cellStyle name="40% - Accent6 5" xfId="276" xr:uid="{00000000-0005-0000-0000-000013010000}"/>
    <cellStyle name="40% - Accent6 5 2" xfId="277" xr:uid="{00000000-0005-0000-0000-000014010000}"/>
    <cellStyle name="40% - Accent6 5 3" xfId="278" xr:uid="{00000000-0005-0000-0000-000015010000}"/>
    <cellStyle name="40% - Accent6 6" xfId="279" xr:uid="{00000000-0005-0000-0000-000016010000}"/>
    <cellStyle name="40% - Accent6 6 2" xfId="280" xr:uid="{00000000-0005-0000-0000-000017010000}"/>
    <cellStyle name="40% - Accent6 6 3" xfId="281" xr:uid="{00000000-0005-0000-0000-000018010000}"/>
    <cellStyle name="60 % – Poudarek1 2" xfId="282" xr:uid="{00000000-0005-0000-0000-000019010000}"/>
    <cellStyle name="60 % – Poudarek1 2 2" xfId="283" xr:uid="{00000000-0005-0000-0000-00001A010000}"/>
    <cellStyle name="60 % – Poudarek2 2" xfId="284" xr:uid="{00000000-0005-0000-0000-00001B010000}"/>
    <cellStyle name="60 % – Poudarek2 2 2" xfId="285" xr:uid="{00000000-0005-0000-0000-00001C010000}"/>
    <cellStyle name="60 % – Poudarek3 2" xfId="286" xr:uid="{00000000-0005-0000-0000-00001D010000}"/>
    <cellStyle name="60 % – Poudarek3 2 2" xfId="287" xr:uid="{00000000-0005-0000-0000-00001E010000}"/>
    <cellStyle name="60 % – Poudarek3 2 3" xfId="288" xr:uid="{00000000-0005-0000-0000-00001F010000}"/>
    <cellStyle name="60 % – Poudarek4 2" xfId="289" xr:uid="{00000000-0005-0000-0000-000020010000}"/>
    <cellStyle name="60 % – Poudarek4 2 2" xfId="290" xr:uid="{00000000-0005-0000-0000-000021010000}"/>
    <cellStyle name="60 % – Poudarek4 2 3" xfId="291" xr:uid="{00000000-0005-0000-0000-000022010000}"/>
    <cellStyle name="60 % – Poudarek5 2" xfId="292" xr:uid="{00000000-0005-0000-0000-000023010000}"/>
    <cellStyle name="60 % – Poudarek5 2 2" xfId="293" xr:uid="{00000000-0005-0000-0000-000024010000}"/>
    <cellStyle name="60 % – Poudarek5 2 3" xfId="294" xr:uid="{00000000-0005-0000-0000-000025010000}"/>
    <cellStyle name="60 % – Poudarek6 2" xfId="295" xr:uid="{00000000-0005-0000-0000-000026010000}"/>
    <cellStyle name="60 % – Poudarek6 2 2" xfId="296" xr:uid="{00000000-0005-0000-0000-000027010000}"/>
    <cellStyle name="60 % – Poudarek6 2 3" xfId="297" xr:uid="{00000000-0005-0000-0000-000028010000}"/>
    <cellStyle name="60 % – Poudarek6 3" xfId="298" xr:uid="{00000000-0005-0000-0000-000029010000}"/>
    <cellStyle name="60 % – Poudarek6 3 2" xfId="299" xr:uid="{00000000-0005-0000-0000-00002A010000}"/>
    <cellStyle name="60% - Accent1 1" xfId="300" xr:uid="{00000000-0005-0000-0000-00002B010000}"/>
    <cellStyle name="60% - Accent1 1 2" xfId="301" xr:uid="{00000000-0005-0000-0000-00002C010000}"/>
    <cellStyle name="60% - Accent1 1 3" xfId="302" xr:uid="{00000000-0005-0000-0000-00002D010000}"/>
    <cellStyle name="60% - Accent1 2" xfId="303" xr:uid="{00000000-0005-0000-0000-00002E010000}"/>
    <cellStyle name="60% - Accent1 2 2" xfId="304" xr:uid="{00000000-0005-0000-0000-00002F010000}"/>
    <cellStyle name="60% - Accent1 2 3" xfId="305" xr:uid="{00000000-0005-0000-0000-000030010000}"/>
    <cellStyle name="60% - Accent1 3" xfId="306" xr:uid="{00000000-0005-0000-0000-000031010000}"/>
    <cellStyle name="60% - Accent1 3 2" xfId="307" xr:uid="{00000000-0005-0000-0000-000032010000}"/>
    <cellStyle name="60% - Accent1 3 3" xfId="308" xr:uid="{00000000-0005-0000-0000-000033010000}"/>
    <cellStyle name="60% - Accent1 4" xfId="309" xr:uid="{00000000-0005-0000-0000-000034010000}"/>
    <cellStyle name="60% - Accent1 4 2" xfId="310" xr:uid="{00000000-0005-0000-0000-000035010000}"/>
    <cellStyle name="60% - Accent1 4 3" xfId="311" xr:uid="{00000000-0005-0000-0000-000036010000}"/>
    <cellStyle name="60% - Accent1 5" xfId="312" xr:uid="{00000000-0005-0000-0000-000037010000}"/>
    <cellStyle name="60% - Accent1 5 2" xfId="313" xr:uid="{00000000-0005-0000-0000-000038010000}"/>
    <cellStyle name="60% - Accent1 5 3" xfId="314" xr:uid="{00000000-0005-0000-0000-000039010000}"/>
    <cellStyle name="60% - Accent1 6" xfId="315" xr:uid="{00000000-0005-0000-0000-00003A010000}"/>
    <cellStyle name="60% - Accent1 6 2" xfId="316" xr:uid="{00000000-0005-0000-0000-00003B010000}"/>
    <cellStyle name="60% - Accent1 6 3" xfId="317" xr:uid="{00000000-0005-0000-0000-00003C010000}"/>
    <cellStyle name="60% - Accent2 1" xfId="318" xr:uid="{00000000-0005-0000-0000-00003D010000}"/>
    <cellStyle name="60% - Accent2 1 2" xfId="319" xr:uid="{00000000-0005-0000-0000-00003E010000}"/>
    <cellStyle name="60% - Accent2 1 3" xfId="320" xr:uid="{00000000-0005-0000-0000-00003F010000}"/>
    <cellStyle name="60% - Accent2 2" xfId="321" xr:uid="{00000000-0005-0000-0000-000040010000}"/>
    <cellStyle name="60% - Accent2 2 2" xfId="322" xr:uid="{00000000-0005-0000-0000-000041010000}"/>
    <cellStyle name="60% - Accent2 2 3" xfId="323" xr:uid="{00000000-0005-0000-0000-000042010000}"/>
    <cellStyle name="60% - Accent2 3" xfId="324" xr:uid="{00000000-0005-0000-0000-000043010000}"/>
    <cellStyle name="60% - Accent2 3 2" xfId="325" xr:uid="{00000000-0005-0000-0000-000044010000}"/>
    <cellStyle name="60% - Accent2 3 3" xfId="326" xr:uid="{00000000-0005-0000-0000-000045010000}"/>
    <cellStyle name="60% - Accent2 4" xfId="327" xr:uid="{00000000-0005-0000-0000-000046010000}"/>
    <cellStyle name="60% - Accent2 4 2" xfId="328" xr:uid="{00000000-0005-0000-0000-000047010000}"/>
    <cellStyle name="60% - Accent2 4 3" xfId="329" xr:uid="{00000000-0005-0000-0000-000048010000}"/>
    <cellStyle name="60% - Accent2 5" xfId="330" xr:uid="{00000000-0005-0000-0000-000049010000}"/>
    <cellStyle name="60% - Accent2 5 2" xfId="331" xr:uid="{00000000-0005-0000-0000-00004A010000}"/>
    <cellStyle name="60% - Accent2 5 3" xfId="332" xr:uid="{00000000-0005-0000-0000-00004B010000}"/>
    <cellStyle name="60% - Accent2 6" xfId="333" xr:uid="{00000000-0005-0000-0000-00004C010000}"/>
    <cellStyle name="60% - Accent2 6 2" xfId="334" xr:uid="{00000000-0005-0000-0000-00004D010000}"/>
    <cellStyle name="60% - Accent2 6 3" xfId="335" xr:uid="{00000000-0005-0000-0000-00004E010000}"/>
    <cellStyle name="60% - Accent3 1" xfId="336" xr:uid="{00000000-0005-0000-0000-00004F010000}"/>
    <cellStyle name="60% - Accent3 1 2" xfId="337" xr:uid="{00000000-0005-0000-0000-000050010000}"/>
    <cellStyle name="60% - Accent3 1 3" xfId="338" xr:uid="{00000000-0005-0000-0000-000051010000}"/>
    <cellStyle name="60% - Accent3 2" xfId="339" xr:uid="{00000000-0005-0000-0000-000052010000}"/>
    <cellStyle name="60% - Accent3 2 2" xfId="340" xr:uid="{00000000-0005-0000-0000-000053010000}"/>
    <cellStyle name="60% - Accent3 2 3" xfId="341" xr:uid="{00000000-0005-0000-0000-000054010000}"/>
    <cellStyle name="60% - Accent3 3" xfId="342" xr:uid="{00000000-0005-0000-0000-000055010000}"/>
    <cellStyle name="60% - Accent3 3 2" xfId="343" xr:uid="{00000000-0005-0000-0000-000056010000}"/>
    <cellStyle name="60% - Accent3 3 3" xfId="344" xr:uid="{00000000-0005-0000-0000-000057010000}"/>
    <cellStyle name="60% - Accent3 4" xfId="345" xr:uid="{00000000-0005-0000-0000-000058010000}"/>
    <cellStyle name="60% - Accent3 4 2" xfId="346" xr:uid="{00000000-0005-0000-0000-000059010000}"/>
    <cellStyle name="60% - Accent3 4 3" xfId="347" xr:uid="{00000000-0005-0000-0000-00005A010000}"/>
    <cellStyle name="60% - Accent3 5" xfId="348" xr:uid="{00000000-0005-0000-0000-00005B010000}"/>
    <cellStyle name="60% - Accent3 5 2" xfId="349" xr:uid="{00000000-0005-0000-0000-00005C010000}"/>
    <cellStyle name="60% - Accent3 5 3" xfId="350" xr:uid="{00000000-0005-0000-0000-00005D010000}"/>
    <cellStyle name="60% - Accent3 6" xfId="351" xr:uid="{00000000-0005-0000-0000-00005E010000}"/>
    <cellStyle name="60% - Accent3 6 2" xfId="352" xr:uid="{00000000-0005-0000-0000-00005F010000}"/>
    <cellStyle name="60% - Accent3 6 3" xfId="353" xr:uid="{00000000-0005-0000-0000-000060010000}"/>
    <cellStyle name="60% - Accent4 1" xfId="354" xr:uid="{00000000-0005-0000-0000-000061010000}"/>
    <cellStyle name="60% - Accent4 1 2" xfId="355" xr:uid="{00000000-0005-0000-0000-000062010000}"/>
    <cellStyle name="60% - Accent4 1 3" xfId="356" xr:uid="{00000000-0005-0000-0000-000063010000}"/>
    <cellStyle name="60% - Accent4 2" xfId="357" xr:uid="{00000000-0005-0000-0000-000064010000}"/>
    <cellStyle name="60% - Accent4 2 2" xfId="358" xr:uid="{00000000-0005-0000-0000-000065010000}"/>
    <cellStyle name="60% - Accent4 2 3" xfId="359" xr:uid="{00000000-0005-0000-0000-000066010000}"/>
    <cellStyle name="60% - Accent4 3" xfId="360" xr:uid="{00000000-0005-0000-0000-000067010000}"/>
    <cellStyle name="60% - Accent4 3 2" xfId="361" xr:uid="{00000000-0005-0000-0000-000068010000}"/>
    <cellStyle name="60% - Accent4 3 3" xfId="362" xr:uid="{00000000-0005-0000-0000-000069010000}"/>
    <cellStyle name="60% - Accent4 4" xfId="363" xr:uid="{00000000-0005-0000-0000-00006A010000}"/>
    <cellStyle name="60% - Accent4 4 2" xfId="364" xr:uid="{00000000-0005-0000-0000-00006B010000}"/>
    <cellStyle name="60% - Accent4 4 3" xfId="365" xr:uid="{00000000-0005-0000-0000-00006C010000}"/>
    <cellStyle name="60% - Accent4 5" xfId="366" xr:uid="{00000000-0005-0000-0000-00006D010000}"/>
    <cellStyle name="60% - Accent4 5 2" xfId="367" xr:uid="{00000000-0005-0000-0000-00006E010000}"/>
    <cellStyle name="60% - Accent4 5 3" xfId="368" xr:uid="{00000000-0005-0000-0000-00006F010000}"/>
    <cellStyle name="60% - Accent4 6" xfId="369" xr:uid="{00000000-0005-0000-0000-000070010000}"/>
    <cellStyle name="60% - Accent4 6 2" xfId="370" xr:uid="{00000000-0005-0000-0000-000071010000}"/>
    <cellStyle name="60% - Accent4 6 3" xfId="371" xr:uid="{00000000-0005-0000-0000-000072010000}"/>
    <cellStyle name="60% - Accent5 1" xfId="372" xr:uid="{00000000-0005-0000-0000-000073010000}"/>
    <cellStyle name="60% - Accent5 1 2" xfId="373" xr:uid="{00000000-0005-0000-0000-000074010000}"/>
    <cellStyle name="60% - Accent5 1 3" xfId="374" xr:uid="{00000000-0005-0000-0000-000075010000}"/>
    <cellStyle name="60% - Accent5 2" xfId="375" xr:uid="{00000000-0005-0000-0000-000076010000}"/>
    <cellStyle name="60% - Accent5 2 2" xfId="376" xr:uid="{00000000-0005-0000-0000-000077010000}"/>
    <cellStyle name="60% - Accent5 2 3" xfId="377" xr:uid="{00000000-0005-0000-0000-000078010000}"/>
    <cellStyle name="60% - Accent5 3" xfId="378" xr:uid="{00000000-0005-0000-0000-000079010000}"/>
    <cellStyle name="60% - Accent5 3 2" xfId="379" xr:uid="{00000000-0005-0000-0000-00007A010000}"/>
    <cellStyle name="60% - Accent5 3 3" xfId="380" xr:uid="{00000000-0005-0000-0000-00007B010000}"/>
    <cellStyle name="60% - Accent5 4" xfId="381" xr:uid="{00000000-0005-0000-0000-00007C010000}"/>
    <cellStyle name="60% - Accent5 4 2" xfId="382" xr:uid="{00000000-0005-0000-0000-00007D010000}"/>
    <cellStyle name="60% - Accent5 4 3" xfId="383" xr:uid="{00000000-0005-0000-0000-00007E010000}"/>
    <cellStyle name="60% - Accent5 5" xfId="384" xr:uid="{00000000-0005-0000-0000-00007F010000}"/>
    <cellStyle name="60% - Accent5 5 2" xfId="385" xr:uid="{00000000-0005-0000-0000-000080010000}"/>
    <cellStyle name="60% - Accent5 5 3" xfId="386" xr:uid="{00000000-0005-0000-0000-000081010000}"/>
    <cellStyle name="60% - Accent5 6" xfId="387" xr:uid="{00000000-0005-0000-0000-000082010000}"/>
    <cellStyle name="60% - Accent5 6 2" xfId="388" xr:uid="{00000000-0005-0000-0000-000083010000}"/>
    <cellStyle name="60% - Accent5 6 3" xfId="389" xr:uid="{00000000-0005-0000-0000-000084010000}"/>
    <cellStyle name="60% - Accent6 1" xfId="390" xr:uid="{00000000-0005-0000-0000-000085010000}"/>
    <cellStyle name="60% - Accent6 2" xfId="391" xr:uid="{00000000-0005-0000-0000-000086010000}"/>
    <cellStyle name="60% - Accent6 3" xfId="392" xr:uid="{00000000-0005-0000-0000-000087010000}"/>
    <cellStyle name="60% - Accent6 4" xfId="393" xr:uid="{00000000-0005-0000-0000-000088010000}"/>
    <cellStyle name="60% - Accent6 5" xfId="394" xr:uid="{00000000-0005-0000-0000-000089010000}"/>
    <cellStyle name="60% - Accent6 6" xfId="395" xr:uid="{00000000-0005-0000-0000-00008A010000}"/>
    <cellStyle name="Accent1" xfId="396" xr:uid="{00000000-0005-0000-0000-00008B010000}"/>
    <cellStyle name="Accent1 1" xfId="397" xr:uid="{00000000-0005-0000-0000-00008C010000}"/>
    <cellStyle name="Accent1 1 2" xfId="398" xr:uid="{00000000-0005-0000-0000-00008D010000}"/>
    <cellStyle name="Accent1 1 3" xfId="399" xr:uid="{00000000-0005-0000-0000-00008E010000}"/>
    <cellStyle name="Accent1 2" xfId="400" xr:uid="{00000000-0005-0000-0000-00008F010000}"/>
    <cellStyle name="Accent1 2 2" xfId="401" xr:uid="{00000000-0005-0000-0000-000090010000}"/>
    <cellStyle name="Accent1 2 3" xfId="402" xr:uid="{00000000-0005-0000-0000-000091010000}"/>
    <cellStyle name="Accent1 3" xfId="403" xr:uid="{00000000-0005-0000-0000-000092010000}"/>
    <cellStyle name="Accent1 3 2" xfId="404" xr:uid="{00000000-0005-0000-0000-000093010000}"/>
    <cellStyle name="Accent1 3 3" xfId="405" xr:uid="{00000000-0005-0000-0000-000094010000}"/>
    <cellStyle name="Accent1 4" xfId="406" xr:uid="{00000000-0005-0000-0000-000095010000}"/>
    <cellStyle name="Accent1 4 2" xfId="407" xr:uid="{00000000-0005-0000-0000-000096010000}"/>
    <cellStyle name="Accent1 4 3" xfId="408" xr:uid="{00000000-0005-0000-0000-000097010000}"/>
    <cellStyle name="Accent1 5" xfId="409" xr:uid="{00000000-0005-0000-0000-000098010000}"/>
    <cellStyle name="Accent1 5 2" xfId="410" xr:uid="{00000000-0005-0000-0000-000099010000}"/>
    <cellStyle name="Accent1 5 3" xfId="411" xr:uid="{00000000-0005-0000-0000-00009A010000}"/>
    <cellStyle name="Accent1 6" xfId="412" xr:uid="{00000000-0005-0000-0000-00009B010000}"/>
    <cellStyle name="Accent1 6 2" xfId="413" xr:uid="{00000000-0005-0000-0000-00009C010000}"/>
    <cellStyle name="Accent1 6 3" xfId="414" xr:uid="{00000000-0005-0000-0000-00009D010000}"/>
    <cellStyle name="Accent1 7" xfId="415" xr:uid="{00000000-0005-0000-0000-00009E010000}"/>
    <cellStyle name="Accent1 8" xfId="416" xr:uid="{00000000-0005-0000-0000-00009F010000}"/>
    <cellStyle name="Accent1 9" xfId="417" xr:uid="{00000000-0005-0000-0000-0000A0010000}"/>
    <cellStyle name="Accent2" xfId="418" xr:uid="{00000000-0005-0000-0000-0000A1010000}"/>
    <cellStyle name="Accent2 1" xfId="419" xr:uid="{00000000-0005-0000-0000-0000A2010000}"/>
    <cellStyle name="Accent2 1 2" xfId="420" xr:uid="{00000000-0005-0000-0000-0000A3010000}"/>
    <cellStyle name="Accent2 1 3" xfId="421" xr:uid="{00000000-0005-0000-0000-0000A4010000}"/>
    <cellStyle name="Accent2 2" xfId="422" xr:uid="{00000000-0005-0000-0000-0000A5010000}"/>
    <cellStyle name="Accent2 2 2" xfId="423" xr:uid="{00000000-0005-0000-0000-0000A6010000}"/>
    <cellStyle name="Accent2 2 3" xfId="424" xr:uid="{00000000-0005-0000-0000-0000A7010000}"/>
    <cellStyle name="Accent2 3" xfId="425" xr:uid="{00000000-0005-0000-0000-0000A8010000}"/>
    <cellStyle name="Accent2 3 2" xfId="426" xr:uid="{00000000-0005-0000-0000-0000A9010000}"/>
    <cellStyle name="Accent2 3 3" xfId="427" xr:uid="{00000000-0005-0000-0000-0000AA010000}"/>
    <cellStyle name="Accent2 4" xfId="428" xr:uid="{00000000-0005-0000-0000-0000AB010000}"/>
    <cellStyle name="Accent2 4 2" xfId="429" xr:uid="{00000000-0005-0000-0000-0000AC010000}"/>
    <cellStyle name="Accent2 4 3" xfId="430" xr:uid="{00000000-0005-0000-0000-0000AD010000}"/>
    <cellStyle name="Accent2 5" xfId="431" xr:uid="{00000000-0005-0000-0000-0000AE010000}"/>
    <cellStyle name="Accent2 5 2" xfId="432" xr:uid="{00000000-0005-0000-0000-0000AF010000}"/>
    <cellStyle name="Accent2 5 3" xfId="433" xr:uid="{00000000-0005-0000-0000-0000B0010000}"/>
    <cellStyle name="Accent2 6" xfId="434" xr:uid="{00000000-0005-0000-0000-0000B1010000}"/>
    <cellStyle name="Accent2 6 2" xfId="435" xr:uid="{00000000-0005-0000-0000-0000B2010000}"/>
    <cellStyle name="Accent2 6 3" xfId="436" xr:uid="{00000000-0005-0000-0000-0000B3010000}"/>
    <cellStyle name="Accent2 7" xfId="437" xr:uid="{00000000-0005-0000-0000-0000B4010000}"/>
    <cellStyle name="Accent2 8" xfId="438" xr:uid="{00000000-0005-0000-0000-0000B5010000}"/>
    <cellStyle name="Accent2 9" xfId="439" xr:uid="{00000000-0005-0000-0000-0000B6010000}"/>
    <cellStyle name="Accent3" xfId="440" xr:uid="{00000000-0005-0000-0000-0000B7010000}"/>
    <cellStyle name="Accent3 1" xfId="441" xr:uid="{00000000-0005-0000-0000-0000B8010000}"/>
    <cellStyle name="Accent3 1 2" xfId="442" xr:uid="{00000000-0005-0000-0000-0000B9010000}"/>
    <cellStyle name="Accent3 1 3" xfId="443" xr:uid="{00000000-0005-0000-0000-0000BA010000}"/>
    <cellStyle name="Accent3 2" xfId="444" xr:uid="{00000000-0005-0000-0000-0000BB010000}"/>
    <cellStyle name="Accent3 2 2" xfId="445" xr:uid="{00000000-0005-0000-0000-0000BC010000}"/>
    <cellStyle name="Accent3 2 3" xfId="446" xr:uid="{00000000-0005-0000-0000-0000BD010000}"/>
    <cellStyle name="Accent3 3" xfId="447" xr:uid="{00000000-0005-0000-0000-0000BE010000}"/>
    <cellStyle name="Accent3 3 2" xfId="448" xr:uid="{00000000-0005-0000-0000-0000BF010000}"/>
    <cellStyle name="Accent3 3 3" xfId="449" xr:uid="{00000000-0005-0000-0000-0000C0010000}"/>
    <cellStyle name="Accent3 4" xfId="450" xr:uid="{00000000-0005-0000-0000-0000C1010000}"/>
    <cellStyle name="Accent3 4 2" xfId="451" xr:uid="{00000000-0005-0000-0000-0000C2010000}"/>
    <cellStyle name="Accent3 4 3" xfId="452" xr:uid="{00000000-0005-0000-0000-0000C3010000}"/>
    <cellStyle name="Accent3 5" xfId="453" xr:uid="{00000000-0005-0000-0000-0000C4010000}"/>
    <cellStyle name="Accent3 5 2" xfId="454" xr:uid="{00000000-0005-0000-0000-0000C5010000}"/>
    <cellStyle name="Accent3 5 3" xfId="455" xr:uid="{00000000-0005-0000-0000-0000C6010000}"/>
    <cellStyle name="Accent3 6" xfId="456" xr:uid="{00000000-0005-0000-0000-0000C7010000}"/>
    <cellStyle name="Accent3 6 2" xfId="457" xr:uid="{00000000-0005-0000-0000-0000C8010000}"/>
    <cellStyle name="Accent3 6 3" xfId="458" xr:uid="{00000000-0005-0000-0000-0000C9010000}"/>
    <cellStyle name="Accent3 7" xfId="459" xr:uid="{00000000-0005-0000-0000-0000CA010000}"/>
    <cellStyle name="Accent3 8" xfId="460" xr:uid="{00000000-0005-0000-0000-0000CB010000}"/>
    <cellStyle name="Accent3 9" xfId="461" xr:uid="{00000000-0005-0000-0000-0000CC010000}"/>
    <cellStyle name="Accent4" xfId="462" xr:uid="{00000000-0005-0000-0000-0000CD010000}"/>
    <cellStyle name="Accent4 1" xfId="463" xr:uid="{00000000-0005-0000-0000-0000CE010000}"/>
    <cellStyle name="Accent4 1 2" xfId="464" xr:uid="{00000000-0005-0000-0000-0000CF010000}"/>
    <cellStyle name="Accent4 2" xfId="465" xr:uid="{00000000-0005-0000-0000-0000D0010000}"/>
    <cellStyle name="Accent4 2 2" xfId="466" xr:uid="{00000000-0005-0000-0000-0000D1010000}"/>
    <cellStyle name="Accent4 3" xfId="467" xr:uid="{00000000-0005-0000-0000-0000D2010000}"/>
    <cellStyle name="Accent4 3 2" xfId="468" xr:uid="{00000000-0005-0000-0000-0000D3010000}"/>
    <cellStyle name="Accent4 4" xfId="469" xr:uid="{00000000-0005-0000-0000-0000D4010000}"/>
    <cellStyle name="Accent4 4 2" xfId="470" xr:uid="{00000000-0005-0000-0000-0000D5010000}"/>
    <cellStyle name="Accent4 5" xfId="471" xr:uid="{00000000-0005-0000-0000-0000D6010000}"/>
    <cellStyle name="Accent4 5 2" xfId="472" xr:uid="{00000000-0005-0000-0000-0000D7010000}"/>
    <cellStyle name="Accent4 6" xfId="473" xr:uid="{00000000-0005-0000-0000-0000D8010000}"/>
    <cellStyle name="Accent4 6 2" xfId="474" xr:uid="{00000000-0005-0000-0000-0000D9010000}"/>
    <cellStyle name="Accent4 7" xfId="475" xr:uid="{00000000-0005-0000-0000-0000DA010000}"/>
    <cellStyle name="Accent4 8" xfId="476" xr:uid="{00000000-0005-0000-0000-0000DB010000}"/>
    <cellStyle name="Accent5" xfId="477" xr:uid="{00000000-0005-0000-0000-0000DC010000}"/>
    <cellStyle name="Accent5 1" xfId="478" xr:uid="{00000000-0005-0000-0000-0000DD010000}"/>
    <cellStyle name="Accent5 1 2" xfId="479" xr:uid="{00000000-0005-0000-0000-0000DE010000}"/>
    <cellStyle name="Accent5 2" xfId="480" xr:uid="{00000000-0005-0000-0000-0000DF010000}"/>
    <cellStyle name="Accent5 2 2" xfId="481" xr:uid="{00000000-0005-0000-0000-0000E0010000}"/>
    <cellStyle name="Accent5 3" xfId="482" xr:uid="{00000000-0005-0000-0000-0000E1010000}"/>
    <cellStyle name="Accent5 3 2" xfId="483" xr:uid="{00000000-0005-0000-0000-0000E2010000}"/>
    <cellStyle name="Accent5 4" xfId="484" xr:uid="{00000000-0005-0000-0000-0000E3010000}"/>
    <cellStyle name="Accent5 4 2" xfId="485" xr:uid="{00000000-0005-0000-0000-0000E4010000}"/>
    <cellStyle name="Accent5 5" xfId="486" xr:uid="{00000000-0005-0000-0000-0000E5010000}"/>
    <cellStyle name="Accent5 5 2" xfId="487" xr:uid="{00000000-0005-0000-0000-0000E6010000}"/>
    <cellStyle name="Accent5 6" xfId="488" xr:uid="{00000000-0005-0000-0000-0000E7010000}"/>
    <cellStyle name="Accent5 6 2" xfId="489" xr:uid="{00000000-0005-0000-0000-0000E8010000}"/>
    <cellStyle name="Accent5 7" xfId="490" xr:uid="{00000000-0005-0000-0000-0000E9010000}"/>
    <cellStyle name="Accent5 8" xfId="491" xr:uid="{00000000-0005-0000-0000-0000EA010000}"/>
    <cellStyle name="Accent6" xfId="492" xr:uid="{00000000-0005-0000-0000-0000EB010000}"/>
    <cellStyle name="Accent6 1" xfId="493" xr:uid="{00000000-0005-0000-0000-0000EC010000}"/>
    <cellStyle name="Accent6 1 2" xfId="494" xr:uid="{00000000-0005-0000-0000-0000ED010000}"/>
    <cellStyle name="Accent6 2" xfId="495" xr:uid="{00000000-0005-0000-0000-0000EE010000}"/>
    <cellStyle name="Accent6 2 2" xfId="496" xr:uid="{00000000-0005-0000-0000-0000EF010000}"/>
    <cellStyle name="Accent6 3" xfId="497" xr:uid="{00000000-0005-0000-0000-0000F0010000}"/>
    <cellStyle name="Accent6 3 2" xfId="498" xr:uid="{00000000-0005-0000-0000-0000F1010000}"/>
    <cellStyle name="Accent6 4" xfId="499" xr:uid="{00000000-0005-0000-0000-0000F2010000}"/>
    <cellStyle name="Accent6 4 2" xfId="500" xr:uid="{00000000-0005-0000-0000-0000F3010000}"/>
    <cellStyle name="Accent6 5" xfId="501" xr:uid="{00000000-0005-0000-0000-0000F4010000}"/>
    <cellStyle name="Accent6 5 2" xfId="502" xr:uid="{00000000-0005-0000-0000-0000F5010000}"/>
    <cellStyle name="Accent6 6" xfId="503" xr:uid="{00000000-0005-0000-0000-0000F6010000}"/>
    <cellStyle name="Accent6 6 2" xfId="504" xr:uid="{00000000-0005-0000-0000-0000F7010000}"/>
    <cellStyle name="Accent6 7" xfId="505" xr:uid="{00000000-0005-0000-0000-0000F8010000}"/>
    <cellStyle name="Accent6 8" xfId="506" xr:uid="{00000000-0005-0000-0000-0000F9010000}"/>
    <cellStyle name="Bad" xfId="507" xr:uid="{00000000-0005-0000-0000-0000FA010000}"/>
    <cellStyle name="Bad 1" xfId="508" xr:uid="{00000000-0005-0000-0000-0000FB010000}"/>
    <cellStyle name="Bad 1 2" xfId="509" xr:uid="{00000000-0005-0000-0000-0000FC010000}"/>
    <cellStyle name="Bad 2" xfId="510" xr:uid="{00000000-0005-0000-0000-0000FD010000}"/>
    <cellStyle name="Bad 2 2" xfId="511" xr:uid="{00000000-0005-0000-0000-0000FE010000}"/>
    <cellStyle name="Bad 3" xfId="512" xr:uid="{00000000-0005-0000-0000-0000FF010000}"/>
    <cellStyle name="Bad 3 2" xfId="513" xr:uid="{00000000-0005-0000-0000-000000020000}"/>
    <cellStyle name="Bad 4" xfId="514" xr:uid="{00000000-0005-0000-0000-000001020000}"/>
    <cellStyle name="Bad 4 2" xfId="515" xr:uid="{00000000-0005-0000-0000-000002020000}"/>
    <cellStyle name="Bad 5" xfId="516" xr:uid="{00000000-0005-0000-0000-000003020000}"/>
    <cellStyle name="Bad 5 2" xfId="517" xr:uid="{00000000-0005-0000-0000-000004020000}"/>
    <cellStyle name="Bad 6" xfId="518" xr:uid="{00000000-0005-0000-0000-000005020000}"/>
    <cellStyle name="Bad 6 2" xfId="519" xr:uid="{00000000-0005-0000-0000-000006020000}"/>
    <cellStyle name="Bad 7" xfId="520" xr:uid="{00000000-0005-0000-0000-000007020000}"/>
    <cellStyle name="Bad 8" xfId="521" xr:uid="{00000000-0005-0000-0000-000008020000}"/>
    <cellStyle name="Calculation" xfId="522" xr:uid="{00000000-0005-0000-0000-000009020000}"/>
    <cellStyle name="Calculation 1" xfId="523" xr:uid="{00000000-0005-0000-0000-00000A020000}"/>
    <cellStyle name="Calculation 1 2" xfId="524" xr:uid="{00000000-0005-0000-0000-00000B020000}"/>
    <cellStyle name="Calculation 2" xfId="525" xr:uid="{00000000-0005-0000-0000-00000C020000}"/>
    <cellStyle name="Calculation 2 2" xfId="526" xr:uid="{00000000-0005-0000-0000-00000D020000}"/>
    <cellStyle name="Calculation 3" xfId="527" xr:uid="{00000000-0005-0000-0000-00000E020000}"/>
    <cellStyle name="Calculation 3 2" xfId="528" xr:uid="{00000000-0005-0000-0000-00000F020000}"/>
    <cellStyle name="Calculation 4" xfId="529" xr:uid="{00000000-0005-0000-0000-000010020000}"/>
    <cellStyle name="Calculation 4 2" xfId="530" xr:uid="{00000000-0005-0000-0000-000011020000}"/>
    <cellStyle name="Calculation 5" xfId="531" xr:uid="{00000000-0005-0000-0000-000012020000}"/>
    <cellStyle name="Calculation 5 2" xfId="532" xr:uid="{00000000-0005-0000-0000-000013020000}"/>
    <cellStyle name="Calculation 6" xfId="533" xr:uid="{00000000-0005-0000-0000-000014020000}"/>
    <cellStyle name="Calculation 6 2" xfId="534" xr:uid="{00000000-0005-0000-0000-000015020000}"/>
    <cellStyle name="Calculation 7" xfId="535" xr:uid="{00000000-0005-0000-0000-000016020000}"/>
    <cellStyle name="Calculation 8" xfId="536" xr:uid="{00000000-0005-0000-0000-000017020000}"/>
    <cellStyle name="CENA / KOS" xfId="2576" xr:uid="{AAC41DCA-2ECE-4B01-BCCE-614847AD5ED3}"/>
    <cellStyle name="Check Cell" xfId="537" xr:uid="{00000000-0005-0000-0000-000018020000}"/>
    <cellStyle name="Check Cell 1" xfId="538" xr:uid="{00000000-0005-0000-0000-000019020000}"/>
    <cellStyle name="Check Cell 2" xfId="539" xr:uid="{00000000-0005-0000-0000-00001A020000}"/>
    <cellStyle name="Check Cell 3" xfId="540" xr:uid="{00000000-0005-0000-0000-00001B020000}"/>
    <cellStyle name="Check Cell 4" xfId="541" xr:uid="{00000000-0005-0000-0000-00001C020000}"/>
    <cellStyle name="Check Cell 5" xfId="542" xr:uid="{00000000-0005-0000-0000-00001D020000}"/>
    <cellStyle name="Check Cell 6" xfId="543" xr:uid="{00000000-0005-0000-0000-00001E020000}"/>
    <cellStyle name="Check Cell 7" xfId="544" xr:uid="{00000000-0005-0000-0000-00001F020000}"/>
    <cellStyle name="Comma 2" xfId="545" xr:uid="{00000000-0005-0000-0000-000020020000}"/>
    <cellStyle name="Comma 2 2" xfId="546" xr:uid="{00000000-0005-0000-0000-000021020000}"/>
    <cellStyle name="Comma 2 3" xfId="547" xr:uid="{00000000-0005-0000-0000-000022020000}"/>
    <cellStyle name="Comma0" xfId="548" xr:uid="{00000000-0005-0000-0000-000023020000}"/>
    <cellStyle name="Comma0 2" xfId="549" xr:uid="{00000000-0005-0000-0000-000024020000}"/>
    <cellStyle name="Comma0 3" xfId="550" xr:uid="{00000000-0005-0000-0000-000025020000}"/>
    <cellStyle name="Currency 2" xfId="551" xr:uid="{00000000-0005-0000-0000-000026020000}"/>
    <cellStyle name="Currency 2 2" xfId="552" xr:uid="{00000000-0005-0000-0000-000027020000}"/>
    <cellStyle name="Currency 2 3" xfId="553" xr:uid="{00000000-0005-0000-0000-000028020000}"/>
    <cellStyle name="Dobro 2" xfId="554" xr:uid="{00000000-0005-0000-0000-000029020000}"/>
    <cellStyle name="Dobro 2 2" xfId="555" xr:uid="{00000000-0005-0000-0000-00002A020000}"/>
    <cellStyle name="Element-delo" xfId="556" xr:uid="{00000000-0005-0000-0000-00002B020000}"/>
    <cellStyle name="Element-delo 2" xfId="557" xr:uid="{00000000-0005-0000-0000-00002C020000}"/>
    <cellStyle name="Element-delo 3" xfId="558" xr:uid="{00000000-0005-0000-0000-00002D020000}"/>
    <cellStyle name="Excel Built-in Comma" xfId="559" xr:uid="{00000000-0005-0000-0000-00002E020000}"/>
    <cellStyle name="Excel Built-in Comma [0]" xfId="560" xr:uid="{00000000-0005-0000-0000-00002F020000}"/>
    <cellStyle name="Excel Built-in Excel Built-in Excel Built-in Excel Built-in Excel Built-in Excel Built-in Normal_1.3.2" xfId="561" xr:uid="{00000000-0005-0000-0000-000030020000}"/>
    <cellStyle name="Excel Built-in Navadno 2" xfId="562" xr:uid="{00000000-0005-0000-0000-000031020000}"/>
    <cellStyle name="Excel Built-in Navadno 2 2 2 2" xfId="563" xr:uid="{00000000-0005-0000-0000-000032020000}"/>
    <cellStyle name="Excel Built-in Normal" xfId="564" xr:uid="{00000000-0005-0000-0000-000033020000}"/>
    <cellStyle name="Excel Built-in Normal 2" xfId="565" xr:uid="{00000000-0005-0000-0000-000034020000}"/>
    <cellStyle name="Excel Built-in Normal 2 2" xfId="566" xr:uid="{00000000-0005-0000-0000-000035020000}"/>
    <cellStyle name="Excel Built-in Normal 2 2 2" xfId="567" xr:uid="{00000000-0005-0000-0000-000036020000}"/>
    <cellStyle name="Excel Built-in Normal 2 3" xfId="568" xr:uid="{00000000-0005-0000-0000-000037020000}"/>
    <cellStyle name="Excel Built-in Normal 2 4" xfId="569" xr:uid="{00000000-0005-0000-0000-000038020000}"/>
    <cellStyle name="Excel Built-in Normal 3" xfId="570" xr:uid="{00000000-0005-0000-0000-000039020000}"/>
    <cellStyle name="Excel Built-in Normal 3 2" xfId="571" xr:uid="{00000000-0005-0000-0000-00003A020000}"/>
    <cellStyle name="Excel Built-in Normal 4" xfId="572" xr:uid="{00000000-0005-0000-0000-00003B020000}"/>
    <cellStyle name="Excel Built-in Normal 5" xfId="573" xr:uid="{00000000-0005-0000-0000-00003C020000}"/>
    <cellStyle name="Excel Built-in Percent" xfId="574" xr:uid="{00000000-0005-0000-0000-00003D020000}"/>
    <cellStyle name="Excel Built-in S3 2" xfId="575" xr:uid="{00000000-0005-0000-0000-00003E020000}"/>
    <cellStyle name="Excel Built-in Vejica 15" xfId="576" xr:uid="{00000000-0005-0000-0000-00003F020000}"/>
    <cellStyle name="Excel_BuiltIn_Comma 1" xfId="577" xr:uid="{00000000-0005-0000-0000-000040020000}"/>
    <cellStyle name="Explanatory Text" xfId="578" xr:uid="{00000000-0005-0000-0000-000041020000}"/>
    <cellStyle name="Explanatory Text 1" xfId="579" xr:uid="{00000000-0005-0000-0000-000042020000}"/>
    <cellStyle name="Explanatory Text 2" xfId="580" xr:uid="{00000000-0005-0000-0000-000043020000}"/>
    <cellStyle name="Explanatory Text 3" xfId="581" xr:uid="{00000000-0005-0000-0000-000044020000}"/>
    <cellStyle name="Explanatory Text 4" xfId="582" xr:uid="{00000000-0005-0000-0000-000045020000}"/>
    <cellStyle name="Explanatory Text 5" xfId="583" xr:uid="{00000000-0005-0000-0000-000046020000}"/>
    <cellStyle name="Explanatory Text 6" xfId="584" xr:uid="{00000000-0005-0000-0000-000047020000}"/>
    <cellStyle name="Good 1" xfId="585" xr:uid="{00000000-0005-0000-0000-000048020000}"/>
    <cellStyle name="Good 1 2" xfId="586" xr:uid="{00000000-0005-0000-0000-000049020000}"/>
    <cellStyle name="Good 1 3" xfId="587" xr:uid="{00000000-0005-0000-0000-00004A020000}"/>
    <cellStyle name="Good 2" xfId="588" xr:uid="{00000000-0005-0000-0000-00004B020000}"/>
    <cellStyle name="Good 2 2" xfId="589" xr:uid="{00000000-0005-0000-0000-00004C020000}"/>
    <cellStyle name="Good 2 3" xfId="590" xr:uid="{00000000-0005-0000-0000-00004D020000}"/>
    <cellStyle name="Good 3" xfId="591" xr:uid="{00000000-0005-0000-0000-00004E020000}"/>
    <cellStyle name="Good 3 2" xfId="592" xr:uid="{00000000-0005-0000-0000-00004F020000}"/>
    <cellStyle name="Good 3 3" xfId="593" xr:uid="{00000000-0005-0000-0000-000050020000}"/>
    <cellStyle name="Good 4" xfId="594" xr:uid="{00000000-0005-0000-0000-000051020000}"/>
    <cellStyle name="Good 4 2" xfId="595" xr:uid="{00000000-0005-0000-0000-000052020000}"/>
    <cellStyle name="Good 4 3" xfId="596" xr:uid="{00000000-0005-0000-0000-000053020000}"/>
    <cellStyle name="Good 5" xfId="597" xr:uid="{00000000-0005-0000-0000-000054020000}"/>
    <cellStyle name="Good 5 2" xfId="598" xr:uid="{00000000-0005-0000-0000-000055020000}"/>
    <cellStyle name="Good 5 3" xfId="599" xr:uid="{00000000-0005-0000-0000-000056020000}"/>
    <cellStyle name="Good 6" xfId="600" xr:uid="{00000000-0005-0000-0000-000057020000}"/>
    <cellStyle name="Good 6 2" xfId="601" xr:uid="{00000000-0005-0000-0000-000058020000}"/>
    <cellStyle name="Good 6 3" xfId="602" xr:uid="{00000000-0005-0000-0000-000059020000}"/>
    <cellStyle name="Heading" xfId="603" xr:uid="{00000000-0005-0000-0000-00005A020000}"/>
    <cellStyle name="Heading 1" xfId="604" xr:uid="{00000000-0005-0000-0000-00005B020000}"/>
    <cellStyle name="Heading 1 1" xfId="605" xr:uid="{00000000-0005-0000-0000-00005C020000}"/>
    <cellStyle name="Heading 1 2" xfId="606" xr:uid="{00000000-0005-0000-0000-00005D020000}"/>
    <cellStyle name="Heading 1 3" xfId="607" xr:uid="{00000000-0005-0000-0000-00005E020000}"/>
    <cellStyle name="Heading 1 4" xfId="608" xr:uid="{00000000-0005-0000-0000-00005F020000}"/>
    <cellStyle name="Heading 1 5" xfId="609" xr:uid="{00000000-0005-0000-0000-000060020000}"/>
    <cellStyle name="Heading 1 6" xfId="610" xr:uid="{00000000-0005-0000-0000-000061020000}"/>
    <cellStyle name="Heading 1 7" xfId="611" xr:uid="{00000000-0005-0000-0000-000062020000}"/>
    <cellStyle name="Heading 2" xfId="612" xr:uid="{00000000-0005-0000-0000-000063020000}"/>
    <cellStyle name="Heading 2 1" xfId="613" xr:uid="{00000000-0005-0000-0000-000064020000}"/>
    <cellStyle name="Heading 2 2" xfId="614" xr:uid="{00000000-0005-0000-0000-000065020000}"/>
    <cellStyle name="Heading 2 3" xfId="615" xr:uid="{00000000-0005-0000-0000-000066020000}"/>
    <cellStyle name="Heading 2 4" xfId="616" xr:uid="{00000000-0005-0000-0000-000067020000}"/>
    <cellStyle name="Heading 2 5" xfId="617" xr:uid="{00000000-0005-0000-0000-000068020000}"/>
    <cellStyle name="Heading 2 6" xfId="618" xr:uid="{00000000-0005-0000-0000-000069020000}"/>
    <cellStyle name="Heading 2 7" xfId="619" xr:uid="{00000000-0005-0000-0000-00006A020000}"/>
    <cellStyle name="Heading 3" xfId="620" xr:uid="{00000000-0005-0000-0000-00006B020000}"/>
    <cellStyle name="Heading 3 1" xfId="621" xr:uid="{00000000-0005-0000-0000-00006C020000}"/>
    <cellStyle name="Heading 3 2" xfId="622" xr:uid="{00000000-0005-0000-0000-00006D020000}"/>
    <cellStyle name="Heading 3 3" xfId="623" xr:uid="{00000000-0005-0000-0000-00006E020000}"/>
    <cellStyle name="Heading 3 4" xfId="624" xr:uid="{00000000-0005-0000-0000-00006F020000}"/>
    <cellStyle name="Heading 3 5" xfId="625" xr:uid="{00000000-0005-0000-0000-000070020000}"/>
    <cellStyle name="Heading 3 6" xfId="626" xr:uid="{00000000-0005-0000-0000-000071020000}"/>
    <cellStyle name="Heading 3 7" xfId="627" xr:uid="{00000000-0005-0000-0000-000072020000}"/>
    <cellStyle name="Heading 4" xfId="628" xr:uid="{00000000-0005-0000-0000-000073020000}"/>
    <cellStyle name="Heading 4 1" xfId="629" xr:uid="{00000000-0005-0000-0000-000074020000}"/>
    <cellStyle name="Heading 4 2" xfId="630" xr:uid="{00000000-0005-0000-0000-000075020000}"/>
    <cellStyle name="Heading 4 3" xfId="631" xr:uid="{00000000-0005-0000-0000-000076020000}"/>
    <cellStyle name="Heading 4 4" xfId="632" xr:uid="{00000000-0005-0000-0000-000077020000}"/>
    <cellStyle name="Heading 4 5" xfId="633" xr:uid="{00000000-0005-0000-0000-000078020000}"/>
    <cellStyle name="Heading 4 6" xfId="634" xr:uid="{00000000-0005-0000-0000-000079020000}"/>
    <cellStyle name="Heading 4 7" xfId="635" xr:uid="{00000000-0005-0000-0000-00007A020000}"/>
    <cellStyle name="Heading1" xfId="636" xr:uid="{00000000-0005-0000-0000-00007B020000}"/>
    <cellStyle name="Hiperpovezava 2" xfId="637" xr:uid="{00000000-0005-0000-0000-00007C020000}"/>
    <cellStyle name="Hiperpovezava 2 2" xfId="638" xr:uid="{00000000-0005-0000-0000-00007D020000}"/>
    <cellStyle name="Hiperpovezava 3" xfId="639" xr:uid="{00000000-0005-0000-0000-00007E020000}"/>
    <cellStyle name="Hiperpovezava 4" xfId="640" xr:uid="{00000000-0005-0000-0000-00007F020000}"/>
    <cellStyle name="Hiperpovezava 5" xfId="641" xr:uid="{00000000-0005-0000-0000-000080020000}"/>
    <cellStyle name="Input" xfId="642" xr:uid="{00000000-0005-0000-0000-000081020000}"/>
    <cellStyle name="Input 1" xfId="643" xr:uid="{00000000-0005-0000-0000-000082020000}"/>
    <cellStyle name="Input 2" xfId="644" xr:uid="{00000000-0005-0000-0000-000083020000}"/>
    <cellStyle name="Input 3" xfId="645" xr:uid="{00000000-0005-0000-0000-000084020000}"/>
    <cellStyle name="Input 4" xfId="646" xr:uid="{00000000-0005-0000-0000-000085020000}"/>
    <cellStyle name="Input 5" xfId="647" xr:uid="{00000000-0005-0000-0000-000086020000}"/>
    <cellStyle name="Input 6" xfId="648" xr:uid="{00000000-0005-0000-0000-000087020000}"/>
    <cellStyle name="Input 7" xfId="649" xr:uid="{00000000-0005-0000-0000-000088020000}"/>
    <cellStyle name="Izhod 2" xfId="650" xr:uid="{00000000-0005-0000-0000-000089020000}"/>
    <cellStyle name="Izhod 2 2" xfId="651" xr:uid="{00000000-0005-0000-0000-00008A020000}"/>
    <cellStyle name="Izhod 2 3" xfId="652" xr:uid="{00000000-0005-0000-0000-00008B020000}"/>
    <cellStyle name="Linked Cell" xfId="653" xr:uid="{00000000-0005-0000-0000-00008C020000}"/>
    <cellStyle name="Linked Cell 1" xfId="654" xr:uid="{00000000-0005-0000-0000-00008D020000}"/>
    <cellStyle name="Linked Cell 2" xfId="655" xr:uid="{00000000-0005-0000-0000-00008E020000}"/>
    <cellStyle name="Linked Cell 3" xfId="656" xr:uid="{00000000-0005-0000-0000-00008F020000}"/>
    <cellStyle name="Linked Cell 4" xfId="657" xr:uid="{00000000-0005-0000-0000-000090020000}"/>
    <cellStyle name="Linked Cell 5" xfId="658" xr:uid="{00000000-0005-0000-0000-000091020000}"/>
    <cellStyle name="Linked Cell 6" xfId="659" xr:uid="{00000000-0005-0000-0000-000092020000}"/>
    <cellStyle name="Linked Cell 7" xfId="660" xr:uid="{00000000-0005-0000-0000-000093020000}"/>
    <cellStyle name="Naslov 1 1" xfId="661" xr:uid="{00000000-0005-0000-0000-000094020000}"/>
    <cellStyle name="Naslov 1 1 1" xfId="662" xr:uid="{00000000-0005-0000-0000-000095020000}"/>
    <cellStyle name="Naslov 1 1 2" xfId="663" xr:uid="{00000000-0005-0000-0000-000096020000}"/>
    <cellStyle name="Naslov 1 2" xfId="664" xr:uid="{00000000-0005-0000-0000-000097020000}"/>
    <cellStyle name="Naslov 1 2 2" xfId="665" xr:uid="{00000000-0005-0000-0000-000098020000}"/>
    <cellStyle name="Naslov 1 3" xfId="666" xr:uid="{00000000-0005-0000-0000-000099020000}"/>
    <cellStyle name="Naslov 2 2" xfId="667" xr:uid="{00000000-0005-0000-0000-00009A020000}"/>
    <cellStyle name="Naslov 2 3" xfId="668" xr:uid="{00000000-0005-0000-0000-00009B020000}"/>
    <cellStyle name="Naslov 3 2" xfId="669" xr:uid="{00000000-0005-0000-0000-00009C020000}"/>
    <cellStyle name="Naslov 3 3" xfId="670" xr:uid="{00000000-0005-0000-0000-00009D020000}"/>
    <cellStyle name="Naslov 4 2" xfId="671" xr:uid="{00000000-0005-0000-0000-00009E020000}"/>
    <cellStyle name="Naslov 4 3" xfId="672" xr:uid="{00000000-0005-0000-0000-00009F020000}"/>
    <cellStyle name="Naslov 5" xfId="673" xr:uid="{00000000-0005-0000-0000-0000A0020000}"/>
    <cellStyle name="Naslov 5 2" xfId="674" xr:uid="{00000000-0005-0000-0000-0000A1020000}"/>
    <cellStyle name="Naslov 5 6" xfId="2575" xr:uid="{05464493-0BC3-4DE2-9C8B-2323B1635B97}"/>
    <cellStyle name="Naslov del" xfId="675" xr:uid="{00000000-0005-0000-0000-0000A2020000}"/>
    <cellStyle name="Naslov del 1" xfId="676" xr:uid="{00000000-0005-0000-0000-0000A3020000}"/>
    <cellStyle name="Naslov del 2" xfId="677" xr:uid="{00000000-0005-0000-0000-0000A4020000}"/>
    <cellStyle name="Naslov del 3" xfId="678" xr:uid="{00000000-0005-0000-0000-0000A5020000}"/>
    <cellStyle name="Naslov del 4" xfId="679" xr:uid="{00000000-0005-0000-0000-0000A6020000}"/>
    <cellStyle name="Naslov del 5" xfId="680" xr:uid="{00000000-0005-0000-0000-0000A7020000}"/>
    <cellStyle name="Naslov del 6" xfId="681" xr:uid="{00000000-0005-0000-0000-0000A8020000}"/>
    <cellStyle name="nASLOV PROSTOROV" xfId="682" xr:uid="{00000000-0005-0000-0000-0000A9020000}"/>
    <cellStyle name="nASLOV PROSTOROV 1" xfId="683" xr:uid="{00000000-0005-0000-0000-0000AA020000}"/>
    <cellStyle name="nASLOV PROSTOROV 2" xfId="684" xr:uid="{00000000-0005-0000-0000-0000AB020000}"/>
    <cellStyle name="nASLOV PROSTOROV 3" xfId="685" xr:uid="{00000000-0005-0000-0000-0000AC020000}"/>
    <cellStyle name="nASLOV PROSTOROV 4" xfId="686" xr:uid="{00000000-0005-0000-0000-0000AD020000}"/>
    <cellStyle name="nASLOV PROSTOROV 5" xfId="687" xr:uid="{00000000-0005-0000-0000-0000AE020000}"/>
    <cellStyle name="nASLOV PROSTOROV 6" xfId="688" xr:uid="{00000000-0005-0000-0000-0000AF020000}"/>
    <cellStyle name="Navadno" xfId="0" builtinId="0"/>
    <cellStyle name="Navadno 10" xfId="689" xr:uid="{00000000-0005-0000-0000-0000B1020000}"/>
    <cellStyle name="Navadno 10 2" xfId="690" xr:uid="{00000000-0005-0000-0000-0000B2020000}"/>
    <cellStyle name="Navadno 10 2 2" xfId="691" xr:uid="{00000000-0005-0000-0000-0000B3020000}"/>
    <cellStyle name="Navadno 10 2 2 2" xfId="692" xr:uid="{00000000-0005-0000-0000-0000B4020000}"/>
    <cellStyle name="Navadno 10 2 2 2 2" xfId="693" xr:uid="{00000000-0005-0000-0000-0000B5020000}"/>
    <cellStyle name="Navadno 10 2 2 3" xfId="694" xr:uid="{00000000-0005-0000-0000-0000B6020000}"/>
    <cellStyle name="Navadno 10 2 3" xfId="695" xr:uid="{00000000-0005-0000-0000-0000B7020000}"/>
    <cellStyle name="Navadno 10 2 3 2" xfId="696" xr:uid="{00000000-0005-0000-0000-0000B8020000}"/>
    <cellStyle name="Navadno 10 2 4" xfId="697" xr:uid="{00000000-0005-0000-0000-0000B9020000}"/>
    <cellStyle name="Navadno 10 2 5" xfId="698" xr:uid="{00000000-0005-0000-0000-0000BA020000}"/>
    <cellStyle name="Navadno 10 3" xfId="699" xr:uid="{00000000-0005-0000-0000-0000BB020000}"/>
    <cellStyle name="Navadno 10 3 2" xfId="700" xr:uid="{00000000-0005-0000-0000-0000BC020000}"/>
    <cellStyle name="Navadno 10 3 2 2" xfId="701" xr:uid="{00000000-0005-0000-0000-0000BD020000}"/>
    <cellStyle name="Navadno 10 3 2 2 2" xfId="702" xr:uid="{00000000-0005-0000-0000-0000BE020000}"/>
    <cellStyle name="Navadno 10 3 2 3" xfId="703" xr:uid="{00000000-0005-0000-0000-0000BF020000}"/>
    <cellStyle name="Navadno 10 3 3" xfId="704" xr:uid="{00000000-0005-0000-0000-0000C0020000}"/>
    <cellStyle name="Navadno 10 3 3 2" xfId="705" xr:uid="{00000000-0005-0000-0000-0000C1020000}"/>
    <cellStyle name="Navadno 10 3 4" xfId="706" xr:uid="{00000000-0005-0000-0000-0000C2020000}"/>
    <cellStyle name="Navadno 10 4" xfId="707" xr:uid="{00000000-0005-0000-0000-0000C3020000}"/>
    <cellStyle name="Navadno 10 4 2" xfId="708" xr:uid="{00000000-0005-0000-0000-0000C4020000}"/>
    <cellStyle name="Navadno 10 5" xfId="709" xr:uid="{00000000-0005-0000-0000-0000C5020000}"/>
    <cellStyle name="Navadno 10 6" xfId="710" xr:uid="{00000000-0005-0000-0000-0000C6020000}"/>
    <cellStyle name="Navadno 11" xfId="711" xr:uid="{00000000-0005-0000-0000-0000C7020000}"/>
    <cellStyle name="Navadno 11 2" xfId="712" xr:uid="{00000000-0005-0000-0000-0000C8020000}"/>
    <cellStyle name="Navadno 11 2 2" xfId="713" xr:uid="{00000000-0005-0000-0000-0000C9020000}"/>
    <cellStyle name="Navadno 11 2 2 2" xfId="714" xr:uid="{00000000-0005-0000-0000-0000CA020000}"/>
    <cellStyle name="Navadno 11 2 2 2 2" xfId="715" xr:uid="{00000000-0005-0000-0000-0000CB020000}"/>
    <cellStyle name="Navadno 11 2 2 3" xfId="716" xr:uid="{00000000-0005-0000-0000-0000CC020000}"/>
    <cellStyle name="Navadno 11 2 3" xfId="717" xr:uid="{00000000-0005-0000-0000-0000CD020000}"/>
    <cellStyle name="Navadno 11 2 3 2" xfId="718" xr:uid="{00000000-0005-0000-0000-0000CE020000}"/>
    <cellStyle name="Navadno 11 2 4" xfId="719" xr:uid="{00000000-0005-0000-0000-0000CF020000}"/>
    <cellStyle name="Navadno 11 3" xfId="720" xr:uid="{00000000-0005-0000-0000-0000D0020000}"/>
    <cellStyle name="Navadno 11 3 2" xfId="721" xr:uid="{00000000-0005-0000-0000-0000D1020000}"/>
    <cellStyle name="Navadno 11 3 2 2" xfId="722" xr:uid="{00000000-0005-0000-0000-0000D2020000}"/>
    <cellStyle name="Navadno 11 3 2 2 2" xfId="723" xr:uid="{00000000-0005-0000-0000-0000D3020000}"/>
    <cellStyle name="Navadno 11 3 2 3" xfId="724" xr:uid="{00000000-0005-0000-0000-0000D4020000}"/>
    <cellStyle name="Navadno 11 3 3" xfId="725" xr:uid="{00000000-0005-0000-0000-0000D5020000}"/>
    <cellStyle name="Navadno 11 3 3 2" xfId="726" xr:uid="{00000000-0005-0000-0000-0000D6020000}"/>
    <cellStyle name="Navadno 11 3 4" xfId="727" xr:uid="{00000000-0005-0000-0000-0000D7020000}"/>
    <cellStyle name="Navadno 11 4" xfId="728" xr:uid="{00000000-0005-0000-0000-0000D8020000}"/>
    <cellStyle name="Navadno 11 5" xfId="729" xr:uid="{00000000-0005-0000-0000-0000D9020000}"/>
    <cellStyle name="Navadno 12" xfId="730" xr:uid="{00000000-0005-0000-0000-0000DA020000}"/>
    <cellStyle name="Navadno 12 2" xfId="731" xr:uid="{00000000-0005-0000-0000-0000DB020000}"/>
    <cellStyle name="Navadno 12 2 2" xfId="732" xr:uid="{00000000-0005-0000-0000-0000DC020000}"/>
    <cellStyle name="Navadno 12 2 2 2" xfId="733" xr:uid="{00000000-0005-0000-0000-0000DD020000}"/>
    <cellStyle name="Navadno 12 2 2 2 2" xfId="734" xr:uid="{00000000-0005-0000-0000-0000DE020000}"/>
    <cellStyle name="Navadno 12 2 2 3" xfId="735" xr:uid="{00000000-0005-0000-0000-0000DF020000}"/>
    <cellStyle name="Navadno 12 2 3" xfId="736" xr:uid="{00000000-0005-0000-0000-0000E0020000}"/>
    <cellStyle name="Navadno 12 2 3 2" xfId="737" xr:uid="{00000000-0005-0000-0000-0000E1020000}"/>
    <cellStyle name="Navadno 12 2 4" xfId="738" xr:uid="{00000000-0005-0000-0000-0000E2020000}"/>
    <cellStyle name="Navadno 12 3" xfId="739" xr:uid="{00000000-0005-0000-0000-0000E3020000}"/>
    <cellStyle name="Navadno 12 3 2" xfId="740" xr:uid="{00000000-0005-0000-0000-0000E4020000}"/>
    <cellStyle name="Navadno 12 3 2 2" xfId="741" xr:uid="{00000000-0005-0000-0000-0000E5020000}"/>
    <cellStyle name="Navadno 12 3 2 2 2" xfId="742" xr:uid="{00000000-0005-0000-0000-0000E6020000}"/>
    <cellStyle name="Navadno 12 3 2 3" xfId="743" xr:uid="{00000000-0005-0000-0000-0000E7020000}"/>
    <cellStyle name="Navadno 12 3 3" xfId="744" xr:uid="{00000000-0005-0000-0000-0000E8020000}"/>
    <cellStyle name="Navadno 12 3 3 2" xfId="745" xr:uid="{00000000-0005-0000-0000-0000E9020000}"/>
    <cellStyle name="Navadno 12 3 4" xfId="746" xr:uid="{00000000-0005-0000-0000-0000EA020000}"/>
    <cellStyle name="Navadno 12 4" xfId="747" xr:uid="{00000000-0005-0000-0000-0000EB020000}"/>
    <cellStyle name="Navadno 12 4 2" xfId="748" xr:uid="{00000000-0005-0000-0000-0000EC020000}"/>
    <cellStyle name="Navadno 12 4 2 2" xfId="749" xr:uid="{00000000-0005-0000-0000-0000ED020000}"/>
    <cellStyle name="Navadno 12 4 3" xfId="750" xr:uid="{00000000-0005-0000-0000-0000EE020000}"/>
    <cellStyle name="Navadno 12 5" xfId="751" xr:uid="{00000000-0005-0000-0000-0000EF020000}"/>
    <cellStyle name="Navadno 12 5 2" xfId="752" xr:uid="{00000000-0005-0000-0000-0000F0020000}"/>
    <cellStyle name="Navadno 12 5 2 2" xfId="753" xr:uid="{00000000-0005-0000-0000-0000F1020000}"/>
    <cellStyle name="Navadno 12 5 3" xfId="754" xr:uid="{00000000-0005-0000-0000-0000F2020000}"/>
    <cellStyle name="Navadno 12 6" xfId="755" xr:uid="{00000000-0005-0000-0000-0000F3020000}"/>
    <cellStyle name="Navadno 12 6 2" xfId="756" xr:uid="{00000000-0005-0000-0000-0000F4020000}"/>
    <cellStyle name="Navadno 12 7" xfId="757" xr:uid="{00000000-0005-0000-0000-0000F5020000}"/>
    <cellStyle name="Navadno 12_SELNICA POPISI GOI ZBIR - FAZNO - z dopolnitvami marec 2013" xfId="758" xr:uid="{00000000-0005-0000-0000-0000F6020000}"/>
    <cellStyle name="Navadno 13" xfId="759" xr:uid="{00000000-0005-0000-0000-0000F7020000}"/>
    <cellStyle name="Navadno 13 2" xfId="760" xr:uid="{00000000-0005-0000-0000-0000F8020000}"/>
    <cellStyle name="Navadno 13 2 2" xfId="761" xr:uid="{00000000-0005-0000-0000-0000F9020000}"/>
    <cellStyle name="Navadno 13 2 2 2" xfId="762" xr:uid="{00000000-0005-0000-0000-0000FA020000}"/>
    <cellStyle name="Navadno 13 2 2 2 2" xfId="763" xr:uid="{00000000-0005-0000-0000-0000FB020000}"/>
    <cellStyle name="Navadno 13 2 2 3" xfId="764" xr:uid="{00000000-0005-0000-0000-0000FC020000}"/>
    <cellStyle name="Navadno 13 2 3" xfId="765" xr:uid="{00000000-0005-0000-0000-0000FD020000}"/>
    <cellStyle name="Navadno 13 2 3 2" xfId="766" xr:uid="{00000000-0005-0000-0000-0000FE020000}"/>
    <cellStyle name="Navadno 13 2 4" xfId="767" xr:uid="{00000000-0005-0000-0000-0000FF020000}"/>
    <cellStyle name="Navadno 13 3" xfId="768" xr:uid="{00000000-0005-0000-0000-000000030000}"/>
    <cellStyle name="Navadno 13 3 2" xfId="769" xr:uid="{00000000-0005-0000-0000-000001030000}"/>
    <cellStyle name="Navadno 13 3 2 2" xfId="770" xr:uid="{00000000-0005-0000-0000-000002030000}"/>
    <cellStyle name="Navadno 13 3 2 2 2" xfId="771" xr:uid="{00000000-0005-0000-0000-000003030000}"/>
    <cellStyle name="Navadno 13 3 2 3" xfId="772" xr:uid="{00000000-0005-0000-0000-000004030000}"/>
    <cellStyle name="Navadno 13 3 3" xfId="773" xr:uid="{00000000-0005-0000-0000-000005030000}"/>
    <cellStyle name="Navadno 13 3 3 2" xfId="774" xr:uid="{00000000-0005-0000-0000-000006030000}"/>
    <cellStyle name="Navadno 13 3 4" xfId="775" xr:uid="{00000000-0005-0000-0000-000007030000}"/>
    <cellStyle name="Navadno 13 4" xfId="776" xr:uid="{00000000-0005-0000-0000-000008030000}"/>
    <cellStyle name="Navadno 14" xfId="777" xr:uid="{00000000-0005-0000-0000-000009030000}"/>
    <cellStyle name="Navadno 14 2" xfId="778" xr:uid="{00000000-0005-0000-0000-00000A030000}"/>
    <cellStyle name="Navadno 14 2 2" xfId="779" xr:uid="{00000000-0005-0000-0000-00000B030000}"/>
    <cellStyle name="Navadno 14 2 2 2" xfId="780" xr:uid="{00000000-0005-0000-0000-00000C030000}"/>
    <cellStyle name="Navadno 14 2 2 2 2" xfId="781" xr:uid="{00000000-0005-0000-0000-00000D030000}"/>
    <cellStyle name="Navadno 14 2 2 3" xfId="782" xr:uid="{00000000-0005-0000-0000-00000E030000}"/>
    <cellStyle name="Navadno 14 2 3" xfId="783" xr:uid="{00000000-0005-0000-0000-00000F030000}"/>
    <cellStyle name="Navadno 14 2 3 2" xfId="784" xr:uid="{00000000-0005-0000-0000-000010030000}"/>
    <cellStyle name="Navadno 14 2 4" xfId="785" xr:uid="{00000000-0005-0000-0000-000011030000}"/>
    <cellStyle name="Navadno 14 3" xfId="786" xr:uid="{00000000-0005-0000-0000-000012030000}"/>
    <cellStyle name="Navadno 14 3 2" xfId="787" xr:uid="{00000000-0005-0000-0000-000013030000}"/>
    <cellStyle name="Navadno 14 3 2 2" xfId="788" xr:uid="{00000000-0005-0000-0000-000014030000}"/>
    <cellStyle name="Navadno 14 3 2 2 2" xfId="789" xr:uid="{00000000-0005-0000-0000-000015030000}"/>
    <cellStyle name="Navadno 14 3 2 3" xfId="790" xr:uid="{00000000-0005-0000-0000-000016030000}"/>
    <cellStyle name="Navadno 14 3 3" xfId="791" xr:uid="{00000000-0005-0000-0000-000017030000}"/>
    <cellStyle name="Navadno 14 3 3 2" xfId="792" xr:uid="{00000000-0005-0000-0000-000018030000}"/>
    <cellStyle name="Navadno 14 3 4" xfId="793" xr:uid="{00000000-0005-0000-0000-000019030000}"/>
    <cellStyle name="Navadno 15" xfId="794" xr:uid="{00000000-0005-0000-0000-00001A030000}"/>
    <cellStyle name="Navadno 15 2" xfId="795" xr:uid="{00000000-0005-0000-0000-00001B030000}"/>
    <cellStyle name="Navadno 15 2 2" xfId="796" xr:uid="{00000000-0005-0000-0000-00001C030000}"/>
    <cellStyle name="Navadno 15 2 2 2" xfId="797" xr:uid="{00000000-0005-0000-0000-00001D030000}"/>
    <cellStyle name="Navadno 15 2 2 2 2" xfId="798" xr:uid="{00000000-0005-0000-0000-00001E030000}"/>
    <cellStyle name="Navadno 15 2 2 3" xfId="799" xr:uid="{00000000-0005-0000-0000-00001F030000}"/>
    <cellStyle name="Navadno 15 2 3" xfId="800" xr:uid="{00000000-0005-0000-0000-000020030000}"/>
    <cellStyle name="Navadno 15 2 3 2" xfId="801" xr:uid="{00000000-0005-0000-0000-000021030000}"/>
    <cellStyle name="Navadno 15 2 4" xfId="802" xr:uid="{00000000-0005-0000-0000-000022030000}"/>
    <cellStyle name="Navadno 15 3" xfId="803" xr:uid="{00000000-0005-0000-0000-000023030000}"/>
    <cellStyle name="Navadno 15 3 2" xfId="804" xr:uid="{00000000-0005-0000-0000-000024030000}"/>
    <cellStyle name="Navadno 15 3 2 2" xfId="805" xr:uid="{00000000-0005-0000-0000-000025030000}"/>
    <cellStyle name="Navadno 15 3 2 2 2" xfId="806" xr:uid="{00000000-0005-0000-0000-000026030000}"/>
    <cellStyle name="Navadno 15 3 2 3" xfId="807" xr:uid="{00000000-0005-0000-0000-000027030000}"/>
    <cellStyle name="Navadno 15 3 3" xfId="808" xr:uid="{00000000-0005-0000-0000-000028030000}"/>
    <cellStyle name="Navadno 15 3 3 2" xfId="809" xr:uid="{00000000-0005-0000-0000-000029030000}"/>
    <cellStyle name="Navadno 15 3 4" xfId="810" xr:uid="{00000000-0005-0000-0000-00002A030000}"/>
    <cellStyle name="Navadno 15 4" xfId="811" xr:uid="{00000000-0005-0000-0000-00002B030000}"/>
    <cellStyle name="Navadno 15 4 2" xfId="812" xr:uid="{00000000-0005-0000-0000-00002C030000}"/>
    <cellStyle name="Navadno 16" xfId="813" xr:uid="{00000000-0005-0000-0000-00002D030000}"/>
    <cellStyle name="Navadno 16 2" xfId="814" xr:uid="{00000000-0005-0000-0000-00002E030000}"/>
    <cellStyle name="Navadno 16 2 2" xfId="815" xr:uid="{00000000-0005-0000-0000-00002F030000}"/>
    <cellStyle name="Navadno 16 2 2 2" xfId="816" xr:uid="{00000000-0005-0000-0000-000030030000}"/>
    <cellStyle name="Navadno 16 2 2 2 2" xfId="817" xr:uid="{00000000-0005-0000-0000-000031030000}"/>
    <cellStyle name="Navadno 16 2 2 3" xfId="818" xr:uid="{00000000-0005-0000-0000-000032030000}"/>
    <cellStyle name="Navadno 16 2 3" xfId="819" xr:uid="{00000000-0005-0000-0000-000033030000}"/>
    <cellStyle name="Navadno 16 2 3 2" xfId="820" xr:uid="{00000000-0005-0000-0000-000034030000}"/>
    <cellStyle name="Navadno 16 2 4" xfId="821" xr:uid="{00000000-0005-0000-0000-000035030000}"/>
    <cellStyle name="Navadno 16 3" xfId="822" xr:uid="{00000000-0005-0000-0000-000036030000}"/>
    <cellStyle name="Navadno 16 3 2" xfId="823" xr:uid="{00000000-0005-0000-0000-000037030000}"/>
    <cellStyle name="Navadno 16 3 2 2" xfId="824" xr:uid="{00000000-0005-0000-0000-000038030000}"/>
    <cellStyle name="Navadno 16 3 2 2 2" xfId="825" xr:uid="{00000000-0005-0000-0000-000039030000}"/>
    <cellStyle name="Navadno 16 3 2 3" xfId="826" xr:uid="{00000000-0005-0000-0000-00003A030000}"/>
    <cellStyle name="Navadno 16 3 3" xfId="827" xr:uid="{00000000-0005-0000-0000-00003B030000}"/>
    <cellStyle name="Navadno 16 3 3 2" xfId="828" xr:uid="{00000000-0005-0000-0000-00003C030000}"/>
    <cellStyle name="Navadno 16 3 4" xfId="829" xr:uid="{00000000-0005-0000-0000-00003D030000}"/>
    <cellStyle name="Navadno 17" xfId="830" xr:uid="{00000000-0005-0000-0000-00003E030000}"/>
    <cellStyle name="Navadno 17 2" xfId="831" xr:uid="{00000000-0005-0000-0000-00003F030000}"/>
    <cellStyle name="Navadno 17 2 2" xfId="832" xr:uid="{00000000-0005-0000-0000-000040030000}"/>
    <cellStyle name="Navadno 17 2 2 2" xfId="833" xr:uid="{00000000-0005-0000-0000-000041030000}"/>
    <cellStyle name="Navadno 17 2 2 2 2" xfId="834" xr:uid="{00000000-0005-0000-0000-000042030000}"/>
    <cellStyle name="Navadno 17 2 2 3" xfId="835" xr:uid="{00000000-0005-0000-0000-000043030000}"/>
    <cellStyle name="Navadno 17 2 3" xfId="836" xr:uid="{00000000-0005-0000-0000-000044030000}"/>
    <cellStyle name="Navadno 17 2 3 2" xfId="837" xr:uid="{00000000-0005-0000-0000-000045030000}"/>
    <cellStyle name="Navadno 17 2 4" xfId="838" xr:uid="{00000000-0005-0000-0000-000046030000}"/>
    <cellStyle name="Navadno 17 3" xfId="839" xr:uid="{00000000-0005-0000-0000-000047030000}"/>
    <cellStyle name="Navadno 17 3 2" xfId="840" xr:uid="{00000000-0005-0000-0000-000048030000}"/>
    <cellStyle name="Navadno 17 3 2 2" xfId="841" xr:uid="{00000000-0005-0000-0000-000049030000}"/>
    <cellStyle name="Navadno 17 3 2 2 2" xfId="842" xr:uid="{00000000-0005-0000-0000-00004A030000}"/>
    <cellStyle name="Navadno 17 3 2 3" xfId="843" xr:uid="{00000000-0005-0000-0000-00004B030000}"/>
    <cellStyle name="Navadno 17 3 3" xfId="844" xr:uid="{00000000-0005-0000-0000-00004C030000}"/>
    <cellStyle name="Navadno 17 3 3 2" xfId="845" xr:uid="{00000000-0005-0000-0000-00004D030000}"/>
    <cellStyle name="Navadno 17 3 4" xfId="846" xr:uid="{00000000-0005-0000-0000-00004E030000}"/>
    <cellStyle name="Navadno 18" xfId="847" xr:uid="{00000000-0005-0000-0000-00004F030000}"/>
    <cellStyle name="Navadno 18 2" xfId="848" xr:uid="{00000000-0005-0000-0000-000050030000}"/>
    <cellStyle name="Navadno 18 2 2" xfId="849" xr:uid="{00000000-0005-0000-0000-000051030000}"/>
    <cellStyle name="Navadno 18 2 2 2" xfId="850" xr:uid="{00000000-0005-0000-0000-000052030000}"/>
    <cellStyle name="Navadno 18 2 2 2 2" xfId="851" xr:uid="{00000000-0005-0000-0000-000053030000}"/>
    <cellStyle name="Navadno 18 2 2 3" xfId="852" xr:uid="{00000000-0005-0000-0000-000054030000}"/>
    <cellStyle name="Navadno 18 2 3" xfId="853" xr:uid="{00000000-0005-0000-0000-000055030000}"/>
    <cellStyle name="Navadno 18 2 3 2" xfId="854" xr:uid="{00000000-0005-0000-0000-000056030000}"/>
    <cellStyle name="Navadno 18 2 4" xfId="855" xr:uid="{00000000-0005-0000-0000-000057030000}"/>
    <cellStyle name="Navadno 18 3" xfId="856" xr:uid="{00000000-0005-0000-0000-000058030000}"/>
    <cellStyle name="Navadno 18 3 2" xfId="857" xr:uid="{00000000-0005-0000-0000-000059030000}"/>
    <cellStyle name="Navadno 18 3 2 2" xfId="858" xr:uid="{00000000-0005-0000-0000-00005A030000}"/>
    <cellStyle name="Navadno 18 3 2 2 2" xfId="859" xr:uid="{00000000-0005-0000-0000-00005B030000}"/>
    <cellStyle name="Navadno 18 3 2 3" xfId="860" xr:uid="{00000000-0005-0000-0000-00005C030000}"/>
    <cellStyle name="Navadno 18 3 3" xfId="861" xr:uid="{00000000-0005-0000-0000-00005D030000}"/>
    <cellStyle name="Navadno 18 3 3 2" xfId="862" xr:uid="{00000000-0005-0000-0000-00005E030000}"/>
    <cellStyle name="Navadno 18 3 4" xfId="863" xr:uid="{00000000-0005-0000-0000-00005F030000}"/>
    <cellStyle name="Navadno 19 2" xfId="864" xr:uid="{00000000-0005-0000-0000-000060030000}"/>
    <cellStyle name="Navadno 19 2 2" xfId="865" xr:uid="{00000000-0005-0000-0000-000061030000}"/>
    <cellStyle name="Navadno 19 2 2 2" xfId="866" xr:uid="{00000000-0005-0000-0000-000062030000}"/>
    <cellStyle name="Navadno 19 2 2 2 2" xfId="867" xr:uid="{00000000-0005-0000-0000-000063030000}"/>
    <cellStyle name="Navadno 19 2 2 3" xfId="868" xr:uid="{00000000-0005-0000-0000-000064030000}"/>
    <cellStyle name="Navadno 19 2 3" xfId="869" xr:uid="{00000000-0005-0000-0000-000065030000}"/>
    <cellStyle name="Navadno 19 2 3 2" xfId="870" xr:uid="{00000000-0005-0000-0000-000066030000}"/>
    <cellStyle name="Navadno 19 2 4" xfId="871" xr:uid="{00000000-0005-0000-0000-000067030000}"/>
    <cellStyle name="Navadno 19 3" xfId="872" xr:uid="{00000000-0005-0000-0000-000068030000}"/>
    <cellStyle name="Navadno 19 3 2" xfId="873" xr:uid="{00000000-0005-0000-0000-000069030000}"/>
    <cellStyle name="Navadno 19 3 2 2" xfId="874" xr:uid="{00000000-0005-0000-0000-00006A030000}"/>
    <cellStyle name="Navadno 19 3 2 2 2" xfId="875" xr:uid="{00000000-0005-0000-0000-00006B030000}"/>
    <cellStyle name="Navadno 19 3 2 3" xfId="876" xr:uid="{00000000-0005-0000-0000-00006C030000}"/>
    <cellStyle name="Navadno 19 3 3" xfId="877" xr:uid="{00000000-0005-0000-0000-00006D030000}"/>
    <cellStyle name="Navadno 19 3 3 2" xfId="878" xr:uid="{00000000-0005-0000-0000-00006E030000}"/>
    <cellStyle name="Navadno 19 3 4" xfId="879" xr:uid="{00000000-0005-0000-0000-00006F030000}"/>
    <cellStyle name="Navadno 2" xfId="880" xr:uid="{00000000-0005-0000-0000-000070030000}"/>
    <cellStyle name="Navadno 2 2" xfId="881" xr:uid="{00000000-0005-0000-0000-000071030000}"/>
    <cellStyle name="Navadno 2 2 2" xfId="882" xr:uid="{00000000-0005-0000-0000-000072030000}"/>
    <cellStyle name="Navadno 2 2 2 2" xfId="883" xr:uid="{00000000-0005-0000-0000-000073030000}"/>
    <cellStyle name="Navadno 2 2 2 3" xfId="884" xr:uid="{00000000-0005-0000-0000-000074030000}"/>
    <cellStyle name="Navadno 2 2 3" xfId="885" xr:uid="{00000000-0005-0000-0000-000075030000}"/>
    <cellStyle name="Navadno 2 2 4" xfId="886" xr:uid="{00000000-0005-0000-0000-000076030000}"/>
    <cellStyle name="Navadno 2 3" xfId="887" xr:uid="{00000000-0005-0000-0000-000077030000}"/>
    <cellStyle name="Navadno 2 3 2" xfId="888" xr:uid="{00000000-0005-0000-0000-000078030000}"/>
    <cellStyle name="Navadno 2 3 2 2" xfId="889" xr:uid="{00000000-0005-0000-0000-000079030000}"/>
    <cellStyle name="Navadno 2 3 2 3" xfId="890" xr:uid="{00000000-0005-0000-0000-00007A030000}"/>
    <cellStyle name="Navadno 2 3 3" xfId="891" xr:uid="{00000000-0005-0000-0000-00007B030000}"/>
    <cellStyle name="Navadno 2 3 4" xfId="892" xr:uid="{00000000-0005-0000-0000-00007C030000}"/>
    <cellStyle name="Navadno 2 4" xfId="893" xr:uid="{00000000-0005-0000-0000-00007D030000}"/>
    <cellStyle name="Navadno 2 4 2" xfId="894" xr:uid="{00000000-0005-0000-0000-00007E030000}"/>
    <cellStyle name="Navadno 2 5" xfId="895" xr:uid="{00000000-0005-0000-0000-00007F030000}"/>
    <cellStyle name="Navadno 2 5 2" xfId="896" xr:uid="{00000000-0005-0000-0000-000080030000}"/>
    <cellStyle name="Navadno 2 5 3" xfId="897" xr:uid="{00000000-0005-0000-0000-000081030000}"/>
    <cellStyle name="Navadno 2 5 4" xfId="898" xr:uid="{00000000-0005-0000-0000-000082030000}"/>
    <cellStyle name="Navadno 2 6" xfId="899" xr:uid="{00000000-0005-0000-0000-000083030000}"/>
    <cellStyle name="Navadno 2 7" xfId="900" xr:uid="{00000000-0005-0000-0000-000084030000}"/>
    <cellStyle name="Navadno 2 8" xfId="901" xr:uid="{00000000-0005-0000-0000-000085030000}"/>
    <cellStyle name="Navadno 20 2" xfId="902" xr:uid="{00000000-0005-0000-0000-000086030000}"/>
    <cellStyle name="Navadno 20 2 2" xfId="903" xr:uid="{00000000-0005-0000-0000-000087030000}"/>
    <cellStyle name="Navadno 20 2 2 2" xfId="904" xr:uid="{00000000-0005-0000-0000-000088030000}"/>
    <cellStyle name="Navadno 20 2 2 2 2" xfId="905" xr:uid="{00000000-0005-0000-0000-000089030000}"/>
    <cellStyle name="Navadno 20 2 2 3" xfId="906" xr:uid="{00000000-0005-0000-0000-00008A030000}"/>
    <cellStyle name="Navadno 20 2 3" xfId="907" xr:uid="{00000000-0005-0000-0000-00008B030000}"/>
    <cellStyle name="Navadno 20 2 3 2" xfId="908" xr:uid="{00000000-0005-0000-0000-00008C030000}"/>
    <cellStyle name="Navadno 20 2 4" xfId="909" xr:uid="{00000000-0005-0000-0000-00008D030000}"/>
    <cellStyle name="Navadno 20 3" xfId="910" xr:uid="{00000000-0005-0000-0000-00008E030000}"/>
    <cellStyle name="Navadno 20 3 2" xfId="911" xr:uid="{00000000-0005-0000-0000-00008F030000}"/>
    <cellStyle name="Navadno 20 3 2 2" xfId="912" xr:uid="{00000000-0005-0000-0000-000090030000}"/>
    <cellStyle name="Navadno 20 3 2 2 2" xfId="913" xr:uid="{00000000-0005-0000-0000-000091030000}"/>
    <cellStyle name="Navadno 20 3 2 3" xfId="914" xr:uid="{00000000-0005-0000-0000-000092030000}"/>
    <cellStyle name="Navadno 20 3 3" xfId="915" xr:uid="{00000000-0005-0000-0000-000093030000}"/>
    <cellStyle name="Navadno 20 3 3 2" xfId="916" xr:uid="{00000000-0005-0000-0000-000094030000}"/>
    <cellStyle name="Navadno 20 3 4" xfId="917" xr:uid="{00000000-0005-0000-0000-000095030000}"/>
    <cellStyle name="Navadno 25 2" xfId="918" xr:uid="{00000000-0005-0000-0000-000096030000}"/>
    <cellStyle name="Navadno 25 2 2" xfId="919" xr:uid="{00000000-0005-0000-0000-000097030000}"/>
    <cellStyle name="Navadno 25 2 2 2" xfId="920" xr:uid="{00000000-0005-0000-0000-000098030000}"/>
    <cellStyle name="Navadno 25 2 2 2 2" xfId="921" xr:uid="{00000000-0005-0000-0000-000099030000}"/>
    <cellStyle name="Navadno 25 2 2 3" xfId="922" xr:uid="{00000000-0005-0000-0000-00009A030000}"/>
    <cellStyle name="Navadno 25 2 3" xfId="923" xr:uid="{00000000-0005-0000-0000-00009B030000}"/>
    <cellStyle name="Navadno 25 2 3 2" xfId="924" xr:uid="{00000000-0005-0000-0000-00009C030000}"/>
    <cellStyle name="Navadno 25 2 4" xfId="925" xr:uid="{00000000-0005-0000-0000-00009D030000}"/>
    <cellStyle name="Navadno 25 3" xfId="926" xr:uid="{00000000-0005-0000-0000-00009E030000}"/>
    <cellStyle name="Navadno 25 3 2" xfId="927" xr:uid="{00000000-0005-0000-0000-00009F030000}"/>
    <cellStyle name="Navadno 25 3 2 2" xfId="928" xr:uid="{00000000-0005-0000-0000-0000A0030000}"/>
    <cellStyle name="Navadno 25 3 2 2 2" xfId="929" xr:uid="{00000000-0005-0000-0000-0000A1030000}"/>
    <cellStyle name="Navadno 25 3 2 3" xfId="930" xr:uid="{00000000-0005-0000-0000-0000A2030000}"/>
    <cellStyle name="Navadno 25 3 3" xfId="931" xr:uid="{00000000-0005-0000-0000-0000A3030000}"/>
    <cellStyle name="Navadno 25 3 3 2" xfId="932" xr:uid="{00000000-0005-0000-0000-0000A4030000}"/>
    <cellStyle name="Navadno 25 3 4" xfId="933" xr:uid="{00000000-0005-0000-0000-0000A5030000}"/>
    <cellStyle name="Navadno 26 2" xfId="934" xr:uid="{00000000-0005-0000-0000-0000A6030000}"/>
    <cellStyle name="Navadno 26 2 2" xfId="935" xr:uid="{00000000-0005-0000-0000-0000A7030000}"/>
    <cellStyle name="Navadno 26 2 2 2" xfId="936" xr:uid="{00000000-0005-0000-0000-0000A8030000}"/>
    <cellStyle name="Navadno 26 2 2 2 2" xfId="937" xr:uid="{00000000-0005-0000-0000-0000A9030000}"/>
    <cellStyle name="Navadno 26 2 2 3" xfId="938" xr:uid="{00000000-0005-0000-0000-0000AA030000}"/>
    <cellStyle name="Navadno 26 2 3" xfId="939" xr:uid="{00000000-0005-0000-0000-0000AB030000}"/>
    <cellStyle name="Navadno 26 2 3 2" xfId="940" xr:uid="{00000000-0005-0000-0000-0000AC030000}"/>
    <cellStyle name="Navadno 26 2 4" xfId="941" xr:uid="{00000000-0005-0000-0000-0000AD030000}"/>
    <cellStyle name="Navadno 26 3" xfId="942" xr:uid="{00000000-0005-0000-0000-0000AE030000}"/>
    <cellStyle name="Navadno 26 3 2" xfId="943" xr:uid="{00000000-0005-0000-0000-0000AF030000}"/>
    <cellStyle name="Navadno 26 3 2 2" xfId="944" xr:uid="{00000000-0005-0000-0000-0000B0030000}"/>
    <cellStyle name="Navadno 26 3 2 2 2" xfId="945" xr:uid="{00000000-0005-0000-0000-0000B1030000}"/>
    <cellStyle name="Navadno 26 3 2 3" xfId="946" xr:uid="{00000000-0005-0000-0000-0000B2030000}"/>
    <cellStyle name="Navadno 26 3 3" xfId="947" xr:uid="{00000000-0005-0000-0000-0000B3030000}"/>
    <cellStyle name="Navadno 26 3 3 2" xfId="948" xr:uid="{00000000-0005-0000-0000-0000B4030000}"/>
    <cellStyle name="Navadno 26 3 4" xfId="949" xr:uid="{00000000-0005-0000-0000-0000B5030000}"/>
    <cellStyle name="Navadno 27 2" xfId="950" xr:uid="{00000000-0005-0000-0000-0000B6030000}"/>
    <cellStyle name="Navadno 27 2 2" xfId="951" xr:uid="{00000000-0005-0000-0000-0000B7030000}"/>
    <cellStyle name="Navadno 27 2 2 2" xfId="952" xr:uid="{00000000-0005-0000-0000-0000B8030000}"/>
    <cellStyle name="Navadno 27 2 2 2 2" xfId="953" xr:uid="{00000000-0005-0000-0000-0000B9030000}"/>
    <cellStyle name="Navadno 27 2 2 3" xfId="954" xr:uid="{00000000-0005-0000-0000-0000BA030000}"/>
    <cellStyle name="Navadno 27 2 3" xfId="955" xr:uid="{00000000-0005-0000-0000-0000BB030000}"/>
    <cellStyle name="Navadno 27 2 3 2" xfId="956" xr:uid="{00000000-0005-0000-0000-0000BC030000}"/>
    <cellStyle name="Navadno 27 2 4" xfId="957" xr:uid="{00000000-0005-0000-0000-0000BD030000}"/>
    <cellStyle name="Navadno 27 3" xfId="958" xr:uid="{00000000-0005-0000-0000-0000BE030000}"/>
    <cellStyle name="Navadno 27 3 2" xfId="959" xr:uid="{00000000-0005-0000-0000-0000BF030000}"/>
    <cellStyle name="Navadno 27 3 2 2" xfId="960" xr:uid="{00000000-0005-0000-0000-0000C0030000}"/>
    <cellStyle name="Navadno 27 3 2 2 2" xfId="961" xr:uid="{00000000-0005-0000-0000-0000C1030000}"/>
    <cellStyle name="Navadno 27 3 2 3" xfId="962" xr:uid="{00000000-0005-0000-0000-0000C2030000}"/>
    <cellStyle name="Navadno 27 3 3" xfId="963" xr:uid="{00000000-0005-0000-0000-0000C3030000}"/>
    <cellStyle name="Navadno 27 3 3 2" xfId="964" xr:uid="{00000000-0005-0000-0000-0000C4030000}"/>
    <cellStyle name="Navadno 27 3 4" xfId="965" xr:uid="{00000000-0005-0000-0000-0000C5030000}"/>
    <cellStyle name="Navadno 28 2" xfId="966" xr:uid="{00000000-0005-0000-0000-0000C6030000}"/>
    <cellStyle name="Navadno 28 2 2" xfId="967" xr:uid="{00000000-0005-0000-0000-0000C7030000}"/>
    <cellStyle name="Navadno 28 2 2 2" xfId="968" xr:uid="{00000000-0005-0000-0000-0000C8030000}"/>
    <cellStyle name="Navadno 28 2 2 2 2" xfId="969" xr:uid="{00000000-0005-0000-0000-0000C9030000}"/>
    <cellStyle name="Navadno 28 2 2 3" xfId="970" xr:uid="{00000000-0005-0000-0000-0000CA030000}"/>
    <cellStyle name="Navadno 28 2 3" xfId="971" xr:uid="{00000000-0005-0000-0000-0000CB030000}"/>
    <cellStyle name="Navadno 28 2 3 2" xfId="972" xr:uid="{00000000-0005-0000-0000-0000CC030000}"/>
    <cellStyle name="Navadno 28 2 4" xfId="973" xr:uid="{00000000-0005-0000-0000-0000CD030000}"/>
    <cellStyle name="Navadno 28 3" xfId="974" xr:uid="{00000000-0005-0000-0000-0000CE030000}"/>
    <cellStyle name="Navadno 28 3 2" xfId="975" xr:uid="{00000000-0005-0000-0000-0000CF030000}"/>
    <cellStyle name="Navadno 28 3 2 2" xfId="976" xr:uid="{00000000-0005-0000-0000-0000D0030000}"/>
    <cellStyle name="Navadno 28 3 2 2 2" xfId="977" xr:uid="{00000000-0005-0000-0000-0000D1030000}"/>
    <cellStyle name="Navadno 28 3 2 3" xfId="978" xr:uid="{00000000-0005-0000-0000-0000D2030000}"/>
    <cellStyle name="Navadno 28 3 3" xfId="979" xr:uid="{00000000-0005-0000-0000-0000D3030000}"/>
    <cellStyle name="Navadno 28 3 3 2" xfId="980" xr:uid="{00000000-0005-0000-0000-0000D4030000}"/>
    <cellStyle name="Navadno 28 3 4" xfId="981" xr:uid="{00000000-0005-0000-0000-0000D5030000}"/>
    <cellStyle name="Navadno 29" xfId="982" xr:uid="{00000000-0005-0000-0000-0000D6030000}"/>
    <cellStyle name="Navadno 29 2" xfId="983" xr:uid="{00000000-0005-0000-0000-0000D7030000}"/>
    <cellStyle name="Navadno 29 2 2" xfId="984" xr:uid="{00000000-0005-0000-0000-0000D8030000}"/>
    <cellStyle name="Navadno 29 2 2 2" xfId="985" xr:uid="{00000000-0005-0000-0000-0000D9030000}"/>
    <cellStyle name="Navadno 29 2 2 2 2" xfId="986" xr:uid="{00000000-0005-0000-0000-0000DA030000}"/>
    <cellStyle name="Navadno 29 2 2 3" xfId="987" xr:uid="{00000000-0005-0000-0000-0000DB030000}"/>
    <cellStyle name="Navadno 29 2 3" xfId="988" xr:uid="{00000000-0005-0000-0000-0000DC030000}"/>
    <cellStyle name="Navadno 29 2 3 2" xfId="989" xr:uid="{00000000-0005-0000-0000-0000DD030000}"/>
    <cellStyle name="Navadno 29 2 4" xfId="990" xr:uid="{00000000-0005-0000-0000-0000DE030000}"/>
    <cellStyle name="Navadno 29 3" xfId="991" xr:uid="{00000000-0005-0000-0000-0000DF030000}"/>
    <cellStyle name="Navadno 29 3 2" xfId="992" xr:uid="{00000000-0005-0000-0000-0000E0030000}"/>
    <cellStyle name="Navadno 29 3 2 2" xfId="993" xr:uid="{00000000-0005-0000-0000-0000E1030000}"/>
    <cellStyle name="Navadno 29 3 2 2 2" xfId="994" xr:uid="{00000000-0005-0000-0000-0000E2030000}"/>
    <cellStyle name="Navadno 29 3 2 3" xfId="995" xr:uid="{00000000-0005-0000-0000-0000E3030000}"/>
    <cellStyle name="Navadno 29 3 3" xfId="996" xr:uid="{00000000-0005-0000-0000-0000E4030000}"/>
    <cellStyle name="Navadno 29 3 3 2" xfId="997" xr:uid="{00000000-0005-0000-0000-0000E5030000}"/>
    <cellStyle name="Navadno 29 3 4" xfId="998" xr:uid="{00000000-0005-0000-0000-0000E6030000}"/>
    <cellStyle name="Navadno 29 4" xfId="999" xr:uid="{00000000-0005-0000-0000-0000E7030000}"/>
    <cellStyle name="Navadno 29 4 2" xfId="1000" xr:uid="{00000000-0005-0000-0000-0000E8030000}"/>
    <cellStyle name="Navadno 29 4 2 2" xfId="1001" xr:uid="{00000000-0005-0000-0000-0000E9030000}"/>
    <cellStyle name="Navadno 29 4 3" xfId="1002" xr:uid="{00000000-0005-0000-0000-0000EA030000}"/>
    <cellStyle name="Navadno 29 5" xfId="1003" xr:uid="{00000000-0005-0000-0000-0000EB030000}"/>
    <cellStyle name="Navadno 29 5 2" xfId="1004" xr:uid="{00000000-0005-0000-0000-0000EC030000}"/>
    <cellStyle name="Navadno 29 5 2 2" xfId="1005" xr:uid="{00000000-0005-0000-0000-0000ED030000}"/>
    <cellStyle name="Navadno 29 5 3" xfId="1006" xr:uid="{00000000-0005-0000-0000-0000EE030000}"/>
    <cellStyle name="Navadno 29 6" xfId="1007" xr:uid="{00000000-0005-0000-0000-0000EF030000}"/>
    <cellStyle name="Navadno 29 6 2" xfId="1008" xr:uid="{00000000-0005-0000-0000-0000F0030000}"/>
    <cellStyle name="Navadno 29 7" xfId="1009" xr:uid="{00000000-0005-0000-0000-0000F1030000}"/>
    <cellStyle name="Navadno 29_SELNICA POPISI GOI ZBIR - FAZNO - z dopolnitvami marec 2013" xfId="1010" xr:uid="{00000000-0005-0000-0000-0000F2030000}"/>
    <cellStyle name="Navadno 3" xfId="1011" xr:uid="{00000000-0005-0000-0000-0000F3030000}"/>
    <cellStyle name="Navadno 3 10" xfId="1012" xr:uid="{00000000-0005-0000-0000-0000F4030000}"/>
    <cellStyle name="Navadno 3 10 2" xfId="1013" xr:uid="{00000000-0005-0000-0000-0000F5030000}"/>
    <cellStyle name="Navadno 3 11" xfId="1014" xr:uid="{00000000-0005-0000-0000-0000F6030000}"/>
    <cellStyle name="Navadno 3 12" xfId="1015" xr:uid="{00000000-0005-0000-0000-0000F7030000}"/>
    <cellStyle name="Navadno 3 2" xfId="1016" xr:uid="{00000000-0005-0000-0000-0000F8030000}"/>
    <cellStyle name="Navadno 3 2 2" xfId="1017" xr:uid="{00000000-0005-0000-0000-0000F9030000}"/>
    <cellStyle name="Navadno 3 2 2 2" xfId="1018" xr:uid="{00000000-0005-0000-0000-0000FA030000}"/>
    <cellStyle name="Navadno 3 2 2 3" xfId="1019" xr:uid="{00000000-0005-0000-0000-0000FB030000}"/>
    <cellStyle name="Navadno 3 2 3" xfId="1020" xr:uid="{00000000-0005-0000-0000-0000FC030000}"/>
    <cellStyle name="Navadno 3 2 4" xfId="1021" xr:uid="{00000000-0005-0000-0000-0000FD030000}"/>
    <cellStyle name="Navadno 3 2 5" xfId="1022" xr:uid="{00000000-0005-0000-0000-0000FE030000}"/>
    <cellStyle name="Navadno 3 26" xfId="2577" xr:uid="{62C969C7-90E2-40C3-9B3C-2F5089BA6289}"/>
    <cellStyle name="Navadno 3 3" xfId="1023" xr:uid="{00000000-0005-0000-0000-0000FF030000}"/>
    <cellStyle name="Navadno 3 3 2" xfId="1024" xr:uid="{00000000-0005-0000-0000-000000040000}"/>
    <cellStyle name="Navadno 3 3 3" xfId="1025" xr:uid="{00000000-0005-0000-0000-000001040000}"/>
    <cellStyle name="Navadno 3 4" xfId="1026" xr:uid="{00000000-0005-0000-0000-000002040000}"/>
    <cellStyle name="Navadno 3 4 2" xfId="1027" xr:uid="{00000000-0005-0000-0000-000003040000}"/>
    <cellStyle name="Navadno 3 4 3" xfId="1028" xr:uid="{00000000-0005-0000-0000-000004040000}"/>
    <cellStyle name="Navadno 3 5" xfId="1029" xr:uid="{00000000-0005-0000-0000-000005040000}"/>
    <cellStyle name="Navadno 3 5 2" xfId="1030" xr:uid="{00000000-0005-0000-0000-000006040000}"/>
    <cellStyle name="Navadno 3 5 3" xfId="1031" xr:uid="{00000000-0005-0000-0000-000007040000}"/>
    <cellStyle name="Navadno 3 6" xfId="1032" xr:uid="{00000000-0005-0000-0000-000008040000}"/>
    <cellStyle name="Navadno 3 6 2" xfId="1033" xr:uid="{00000000-0005-0000-0000-000009040000}"/>
    <cellStyle name="Navadno 3 6 3" xfId="1034" xr:uid="{00000000-0005-0000-0000-00000A040000}"/>
    <cellStyle name="Navadno 3 7" xfId="1035" xr:uid="{00000000-0005-0000-0000-00000B040000}"/>
    <cellStyle name="Navadno 3 7 2" xfId="1036" xr:uid="{00000000-0005-0000-0000-00000C040000}"/>
    <cellStyle name="Navadno 3 7 3" xfId="1037" xr:uid="{00000000-0005-0000-0000-00000D040000}"/>
    <cellStyle name="Navadno 3 8" xfId="1038" xr:uid="{00000000-0005-0000-0000-00000E040000}"/>
    <cellStyle name="Navadno 3 8 2" xfId="1039" xr:uid="{00000000-0005-0000-0000-00000F040000}"/>
    <cellStyle name="Navadno 3 8 3" xfId="1040" xr:uid="{00000000-0005-0000-0000-000010040000}"/>
    <cellStyle name="Navadno 3 9" xfId="1041" xr:uid="{00000000-0005-0000-0000-000011040000}"/>
    <cellStyle name="Navadno 3 9 2" xfId="1042" xr:uid="{00000000-0005-0000-0000-000012040000}"/>
    <cellStyle name="Navadno 3 9 3" xfId="1043" xr:uid="{00000000-0005-0000-0000-000013040000}"/>
    <cellStyle name="Navadno 30 2" xfId="1044" xr:uid="{00000000-0005-0000-0000-000014040000}"/>
    <cellStyle name="Navadno 30 2 2" xfId="1045" xr:uid="{00000000-0005-0000-0000-000015040000}"/>
    <cellStyle name="Navadno 30 2 2 2" xfId="1046" xr:uid="{00000000-0005-0000-0000-000016040000}"/>
    <cellStyle name="Navadno 30 2 2 2 2" xfId="1047" xr:uid="{00000000-0005-0000-0000-000017040000}"/>
    <cellStyle name="Navadno 30 2 2 3" xfId="1048" xr:uid="{00000000-0005-0000-0000-000018040000}"/>
    <cellStyle name="Navadno 30 2 3" xfId="1049" xr:uid="{00000000-0005-0000-0000-000019040000}"/>
    <cellStyle name="Navadno 30 2 3 2" xfId="1050" xr:uid="{00000000-0005-0000-0000-00001A040000}"/>
    <cellStyle name="Navadno 30 2 4" xfId="1051" xr:uid="{00000000-0005-0000-0000-00001B040000}"/>
    <cellStyle name="Navadno 30 3" xfId="1052" xr:uid="{00000000-0005-0000-0000-00001C040000}"/>
    <cellStyle name="Navadno 30 3 2" xfId="1053" xr:uid="{00000000-0005-0000-0000-00001D040000}"/>
    <cellStyle name="Navadno 30 3 2 2" xfId="1054" xr:uid="{00000000-0005-0000-0000-00001E040000}"/>
    <cellStyle name="Navadno 30 3 2 2 2" xfId="1055" xr:uid="{00000000-0005-0000-0000-00001F040000}"/>
    <cellStyle name="Navadno 30 3 2 3" xfId="1056" xr:uid="{00000000-0005-0000-0000-000020040000}"/>
    <cellStyle name="Navadno 30 3 3" xfId="1057" xr:uid="{00000000-0005-0000-0000-000021040000}"/>
    <cellStyle name="Navadno 30 3 3 2" xfId="1058" xr:uid="{00000000-0005-0000-0000-000022040000}"/>
    <cellStyle name="Navadno 30 3 4" xfId="1059" xr:uid="{00000000-0005-0000-0000-000023040000}"/>
    <cellStyle name="Navadno 31" xfId="1060" xr:uid="{00000000-0005-0000-0000-000024040000}"/>
    <cellStyle name="Navadno 31 2" xfId="1061" xr:uid="{00000000-0005-0000-0000-000025040000}"/>
    <cellStyle name="Navadno 31 2 2" xfId="1062" xr:uid="{00000000-0005-0000-0000-000026040000}"/>
    <cellStyle name="Navadno 31 2 2 2" xfId="1063" xr:uid="{00000000-0005-0000-0000-000027040000}"/>
    <cellStyle name="Navadno 31 2 2 2 2" xfId="1064" xr:uid="{00000000-0005-0000-0000-000028040000}"/>
    <cellStyle name="Navadno 31 2 2 3" xfId="1065" xr:uid="{00000000-0005-0000-0000-000029040000}"/>
    <cellStyle name="Navadno 31 2 3" xfId="1066" xr:uid="{00000000-0005-0000-0000-00002A040000}"/>
    <cellStyle name="Navadno 31 2 3 2" xfId="1067" xr:uid="{00000000-0005-0000-0000-00002B040000}"/>
    <cellStyle name="Navadno 31 2 4" xfId="1068" xr:uid="{00000000-0005-0000-0000-00002C040000}"/>
    <cellStyle name="Navadno 31 3" xfId="1069" xr:uid="{00000000-0005-0000-0000-00002D040000}"/>
    <cellStyle name="Navadno 31 3 2" xfId="1070" xr:uid="{00000000-0005-0000-0000-00002E040000}"/>
    <cellStyle name="Navadno 31 3 2 2" xfId="1071" xr:uid="{00000000-0005-0000-0000-00002F040000}"/>
    <cellStyle name="Navadno 31 3 2 2 2" xfId="1072" xr:uid="{00000000-0005-0000-0000-000030040000}"/>
    <cellStyle name="Navadno 31 3 2 3" xfId="1073" xr:uid="{00000000-0005-0000-0000-000031040000}"/>
    <cellStyle name="Navadno 31 3 3" xfId="1074" xr:uid="{00000000-0005-0000-0000-000032040000}"/>
    <cellStyle name="Navadno 31 3 3 2" xfId="1075" xr:uid="{00000000-0005-0000-0000-000033040000}"/>
    <cellStyle name="Navadno 31 3 4" xfId="1076" xr:uid="{00000000-0005-0000-0000-000034040000}"/>
    <cellStyle name="Navadno 31 4" xfId="1077" xr:uid="{00000000-0005-0000-0000-000035040000}"/>
    <cellStyle name="Navadno 31 4 2" xfId="1078" xr:uid="{00000000-0005-0000-0000-000036040000}"/>
    <cellStyle name="Navadno 31 4 2 2" xfId="1079" xr:uid="{00000000-0005-0000-0000-000037040000}"/>
    <cellStyle name="Navadno 31 4 3" xfId="1080" xr:uid="{00000000-0005-0000-0000-000038040000}"/>
    <cellStyle name="Navadno 31 5" xfId="1081" xr:uid="{00000000-0005-0000-0000-000039040000}"/>
    <cellStyle name="Navadno 31 5 2" xfId="1082" xr:uid="{00000000-0005-0000-0000-00003A040000}"/>
    <cellStyle name="Navadno 31 5 2 2" xfId="1083" xr:uid="{00000000-0005-0000-0000-00003B040000}"/>
    <cellStyle name="Navadno 31 5 3" xfId="1084" xr:uid="{00000000-0005-0000-0000-00003C040000}"/>
    <cellStyle name="Navadno 31 6" xfId="1085" xr:uid="{00000000-0005-0000-0000-00003D040000}"/>
    <cellStyle name="Navadno 31 6 2" xfId="1086" xr:uid="{00000000-0005-0000-0000-00003E040000}"/>
    <cellStyle name="Navadno 31 7" xfId="1087" xr:uid="{00000000-0005-0000-0000-00003F040000}"/>
    <cellStyle name="Navadno 31_SELNICA POPISI GOI ZBIR - FAZNO - z dopolnitvami marec 2013" xfId="1088" xr:uid="{00000000-0005-0000-0000-000040040000}"/>
    <cellStyle name="Navadno 32 2" xfId="1089" xr:uid="{00000000-0005-0000-0000-000041040000}"/>
    <cellStyle name="Navadno 32 2 2" xfId="1090" xr:uid="{00000000-0005-0000-0000-000042040000}"/>
    <cellStyle name="Navadno 32 2 2 2" xfId="1091" xr:uid="{00000000-0005-0000-0000-000043040000}"/>
    <cellStyle name="Navadno 32 2 2 2 2" xfId="1092" xr:uid="{00000000-0005-0000-0000-000044040000}"/>
    <cellStyle name="Navadno 32 2 2 3" xfId="1093" xr:uid="{00000000-0005-0000-0000-000045040000}"/>
    <cellStyle name="Navadno 32 2 3" xfId="1094" xr:uid="{00000000-0005-0000-0000-000046040000}"/>
    <cellStyle name="Navadno 32 2 3 2" xfId="1095" xr:uid="{00000000-0005-0000-0000-000047040000}"/>
    <cellStyle name="Navadno 32 2 4" xfId="1096" xr:uid="{00000000-0005-0000-0000-000048040000}"/>
    <cellStyle name="Navadno 32 3" xfId="1097" xr:uid="{00000000-0005-0000-0000-000049040000}"/>
    <cellStyle name="Navadno 32 3 2" xfId="1098" xr:uid="{00000000-0005-0000-0000-00004A040000}"/>
    <cellStyle name="Navadno 32 3 2 2" xfId="1099" xr:uid="{00000000-0005-0000-0000-00004B040000}"/>
    <cellStyle name="Navadno 32 3 2 2 2" xfId="1100" xr:uid="{00000000-0005-0000-0000-00004C040000}"/>
    <cellStyle name="Navadno 32 3 2 3" xfId="1101" xr:uid="{00000000-0005-0000-0000-00004D040000}"/>
    <cellStyle name="Navadno 32 3 3" xfId="1102" xr:uid="{00000000-0005-0000-0000-00004E040000}"/>
    <cellStyle name="Navadno 32 3 3 2" xfId="1103" xr:uid="{00000000-0005-0000-0000-00004F040000}"/>
    <cellStyle name="Navadno 32 3 4" xfId="1104" xr:uid="{00000000-0005-0000-0000-000050040000}"/>
    <cellStyle name="Navadno 34" xfId="1105" xr:uid="{00000000-0005-0000-0000-000051040000}"/>
    <cellStyle name="Navadno 34 2" xfId="1106" xr:uid="{00000000-0005-0000-0000-000052040000}"/>
    <cellStyle name="Navadno 34 2 2" xfId="1107" xr:uid="{00000000-0005-0000-0000-000053040000}"/>
    <cellStyle name="Navadno 34 2 3" xfId="1108" xr:uid="{00000000-0005-0000-0000-000054040000}"/>
    <cellStyle name="Navadno 34 3" xfId="1109" xr:uid="{00000000-0005-0000-0000-000055040000}"/>
    <cellStyle name="Navadno 34 3 2" xfId="1110" xr:uid="{00000000-0005-0000-0000-000056040000}"/>
    <cellStyle name="Navadno 34 3 3" xfId="1111" xr:uid="{00000000-0005-0000-0000-000057040000}"/>
    <cellStyle name="Navadno 34 4" xfId="1112" xr:uid="{00000000-0005-0000-0000-000058040000}"/>
    <cellStyle name="Navadno 34 5" xfId="1113" xr:uid="{00000000-0005-0000-0000-000059040000}"/>
    <cellStyle name="Navadno 35 2" xfId="1114" xr:uid="{00000000-0005-0000-0000-00005A040000}"/>
    <cellStyle name="Navadno 35 2 2" xfId="1115" xr:uid="{00000000-0005-0000-0000-00005B040000}"/>
    <cellStyle name="Navadno 35 2 3" xfId="1116" xr:uid="{00000000-0005-0000-0000-00005C040000}"/>
    <cellStyle name="Navadno 35 3" xfId="1117" xr:uid="{00000000-0005-0000-0000-00005D040000}"/>
    <cellStyle name="Navadno 35 3 2" xfId="1118" xr:uid="{00000000-0005-0000-0000-00005E040000}"/>
    <cellStyle name="Navadno 35 3 3" xfId="1119" xr:uid="{00000000-0005-0000-0000-00005F040000}"/>
    <cellStyle name="Navadno 36 2" xfId="1120" xr:uid="{00000000-0005-0000-0000-000060040000}"/>
    <cellStyle name="Navadno 36 2 2" xfId="1121" xr:uid="{00000000-0005-0000-0000-000061040000}"/>
    <cellStyle name="Navadno 36 2 3" xfId="1122" xr:uid="{00000000-0005-0000-0000-000062040000}"/>
    <cellStyle name="Navadno 36 3" xfId="1123" xr:uid="{00000000-0005-0000-0000-000063040000}"/>
    <cellStyle name="Navadno 36 3 2" xfId="1124" xr:uid="{00000000-0005-0000-0000-000064040000}"/>
    <cellStyle name="Navadno 36 3 3" xfId="1125" xr:uid="{00000000-0005-0000-0000-000065040000}"/>
    <cellStyle name="Navadno 37 2" xfId="1126" xr:uid="{00000000-0005-0000-0000-000066040000}"/>
    <cellStyle name="Navadno 37 2 2" xfId="1127" xr:uid="{00000000-0005-0000-0000-000067040000}"/>
    <cellStyle name="Navadno 37 2 3" xfId="1128" xr:uid="{00000000-0005-0000-0000-000068040000}"/>
    <cellStyle name="Navadno 37 3" xfId="1129" xr:uid="{00000000-0005-0000-0000-000069040000}"/>
    <cellStyle name="Navadno 37 3 2" xfId="1130" xr:uid="{00000000-0005-0000-0000-00006A040000}"/>
    <cellStyle name="Navadno 37 3 3" xfId="1131" xr:uid="{00000000-0005-0000-0000-00006B040000}"/>
    <cellStyle name="Navadno 38 2" xfId="1132" xr:uid="{00000000-0005-0000-0000-00006C040000}"/>
    <cellStyle name="Navadno 38 2 2" xfId="1133" xr:uid="{00000000-0005-0000-0000-00006D040000}"/>
    <cellStyle name="Navadno 38 2 3" xfId="1134" xr:uid="{00000000-0005-0000-0000-00006E040000}"/>
    <cellStyle name="Navadno 38 3" xfId="1135" xr:uid="{00000000-0005-0000-0000-00006F040000}"/>
    <cellStyle name="Navadno 38 3 2" xfId="1136" xr:uid="{00000000-0005-0000-0000-000070040000}"/>
    <cellStyle name="Navadno 38 3 3" xfId="1137" xr:uid="{00000000-0005-0000-0000-000071040000}"/>
    <cellStyle name="Navadno 39 2" xfId="1138" xr:uid="{00000000-0005-0000-0000-000072040000}"/>
    <cellStyle name="Navadno 39 2 2" xfId="1139" xr:uid="{00000000-0005-0000-0000-000073040000}"/>
    <cellStyle name="Navadno 39 2 3" xfId="1140" xr:uid="{00000000-0005-0000-0000-000074040000}"/>
    <cellStyle name="Navadno 39 3" xfId="1141" xr:uid="{00000000-0005-0000-0000-000075040000}"/>
    <cellStyle name="Navadno 39 3 2" xfId="1142" xr:uid="{00000000-0005-0000-0000-000076040000}"/>
    <cellStyle name="Navadno 39 3 3" xfId="1143" xr:uid="{00000000-0005-0000-0000-000077040000}"/>
    <cellStyle name="Navadno 4" xfId="1144" xr:uid="{00000000-0005-0000-0000-000078040000}"/>
    <cellStyle name="Navadno 4 10" xfId="1145" xr:uid="{00000000-0005-0000-0000-000079040000}"/>
    <cellStyle name="Navadno 4 11" xfId="1146" xr:uid="{00000000-0005-0000-0000-00007A040000}"/>
    <cellStyle name="Navadno 4 12" xfId="1147" xr:uid="{00000000-0005-0000-0000-00007B040000}"/>
    <cellStyle name="Navadno 4 2" xfId="1148" xr:uid="{00000000-0005-0000-0000-00007C040000}"/>
    <cellStyle name="Navadno 4 2 2" xfId="1149" xr:uid="{00000000-0005-0000-0000-00007D040000}"/>
    <cellStyle name="Navadno 4 2 3" xfId="1150" xr:uid="{00000000-0005-0000-0000-00007E040000}"/>
    <cellStyle name="Navadno 4 2 4" xfId="1151" xr:uid="{00000000-0005-0000-0000-00007F040000}"/>
    <cellStyle name="Navadno 4 2 5" xfId="1152" xr:uid="{00000000-0005-0000-0000-000080040000}"/>
    <cellStyle name="Navadno 4 3" xfId="1153" xr:uid="{00000000-0005-0000-0000-000081040000}"/>
    <cellStyle name="Navadno 4 3 2" xfId="1154" xr:uid="{00000000-0005-0000-0000-000082040000}"/>
    <cellStyle name="Navadno 4 3 3" xfId="1155" xr:uid="{00000000-0005-0000-0000-000083040000}"/>
    <cellStyle name="Navadno 4 4" xfId="1156" xr:uid="{00000000-0005-0000-0000-000084040000}"/>
    <cellStyle name="Navadno 4 4 2" xfId="1157" xr:uid="{00000000-0005-0000-0000-000085040000}"/>
    <cellStyle name="Navadno 4 4 3" xfId="1158" xr:uid="{00000000-0005-0000-0000-000086040000}"/>
    <cellStyle name="Navadno 4 5" xfId="1159" xr:uid="{00000000-0005-0000-0000-000087040000}"/>
    <cellStyle name="Navadno 4 5 2" xfId="1160" xr:uid="{00000000-0005-0000-0000-000088040000}"/>
    <cellStyle name="Navadno 4 5 3" xfId="1161" xr:uid="{00000000-0005-0000-0000-000089040000}"/>
    <cellStyle name="Navadno 4 6" xfId="1162" xr:uid="{00000000-0005-0000-0000-00008A040000}"/>
    <cellStyle name="Navadno 4 6 2" xfId="1163" xr:uid="{00000000-0005-0000-0000-00008B040000}"/>
    <cellStyle name="Navadno 4 6 3" xfId="1164" xr:uid="{00000000-0005-0000-0000-00008C040000}"/>
    <cellStyle name="Navadno 4 7" xfId="1165" xr:uid="{00000000-0005-0000-0000-00008D040000}"/>
    <cellStyle name="Navadno 4 7 2" xfId="1166" xr:uid="{00000000-0005-0000-0000-00008E040000}"/>
    <cellStyle name="Navadno 4 7 3" xfId="1167" xr:uid="{00000000-0005-0000-0000-00008F040000}"/>
    <cellStyle name="Navadno 4 8" xfId="1168" xr:uid="{00000000-0005-0000-0000-000090040000}"/>
    <cellStyle name="Navadno 4 8 2" xfId="1169" xr:uid="{00000000-0005-0000-0000-000091040000}"/>
    <cellStyle name="Navadno 4 8 3" xfId="1170" xr:uid="{00000000-0005-0000-0000-000092040000}"/>
    <cellStyle name="Navadno 4 9" xfId="1171" xr:uid="{00000000-0005-0000-0000-000093040000}"/>
    <cellStyle name="Navadno 4_SELNICA POPISI GOI ZBIR - FAZNO - z dopolnitvami marec 2013" xfId="1172" xr:uid="{00000000-0005-0000-0000-000094040000}"/>
    <cellStyle name="Navadno 40 2" xfId="1173" xr:uid="{00000000-0005-0000-0000-000095040000}"/>
    <cellStyle name="Navadno 40 2 2" xfId="1174" xr:uid="{00000000-0005-0000-0000-000096040000}"/>
    <cellStyle name="Navadno 40 2 3" xfId="1175" xr:uid="{00000000-0005-0000-0000-000097040000}"/>
    <cellStyle name="Navadno 40 3" xfId="1176" xr:uid="{00000000-0005-0000-0000-000098040000}"/>
    <cellStyle name="Navadno 40 3 2" xfId="1177" xr:uid="{00000000-0005-0000-0000-000099040000}"/>
    <cellStyle name="Navadno 40 3 3" xfId="1178" xr:uid="{00000000-0005-0000-0000-00009A040000}"/>
    <cellStyle name="Navadno 41" xfId="1179" xr:uid="{00000000-0005-0000-0000-00009B040000}"/>
    <cellStyle name="Navadno 41 2" xfId="1180" xr:uid="{00000000-0005-0000-0000-00009C040000}"/>
    <cellStyle name="Navadno 41 2 2" xfId="1181" xr:uid="{00000000-0005-0000-0000-00009D040000}"/>
    <cellStyle name="Navadno 41 2 3" xfId="1182" xr:uid="{00000000-0005-0000-0000-00009E040000}"/>
    <cellStyle name="Navadno 41 3" xfId="1183" xr:uid="{00000000-0005-0000-0000-00009F040000}"/>
    <cellStyle name="Navadno 41 3 2" xfId="1184" xr:uid="{00000000-0005-0000-0000-0000A0040000}"/>
    <cellStyle name="Navadno 41 3 3" xfId="1185" xr:uid="{00000000-0005-0000-0000-0000A1040000}"/>
    <cellStyle name="Navadno 41 4" xfId="1186" xr:uid="{00000000-0005-0000-0000-0000A2040000}"/>
    <cellStyle name="Navadno 41 5" xfId="1187" xr:uid="{00000000-0005-0000-0000-0000A3040000}"/>
    <cellStyle name="Navadno 42" xfId="1188" xr:uid="{00000000-0005-0000-0000-0000A4040000}"/>
    <cellStyle name="Navadno 42 2" xfId="1189" xr:uid="{00000000-0005-0000-0000-0000A5040000}"/>
    <cellStyle name="Navadno 42 3" xfId="1190" xr:uid="{00000000-0005-0000-0000-0000A6040000}"/>
    <cellStyle name="Navadno 5" xfId="1191" xr:uid="{00000000-0005-0000-0000-0000A7040000}"/>
    <cellStyle name="Navadno 5 2" xfId="1192" xr:uid="{00000000-0005-0000-0000-0000A8040000}"/>
    <cellStyle name="Navadno 5 3" xfId="1193" xr:uid="{00000000-0005-0000-0000-0000A9040000}"/>
    <cellStyle name="Navadno 5 3 2" xfId="1194" xr:uid="{00000000-0005-0000-0000-0000AA040000}"/>
    <cellStyle name="Navadno 5 3 3" xfId="1195" xr:uid="{00000000-0005-0000-0000-0000AB040000}"/>
    <cellStyle name="Navadno 5 4" xfId="1196" xr:uid="{00000000-0005-0000-0000-0000AC040000}"/>
    <cellStyle name="Navadno 5 4 2" xfId="1197" xr:uid="{00000000-0005-0000-0000-0000AD040000}"/>
    <cellStyle name="Navadno 5 4 3" xfId="1198" xr:uid="{00000000-0005-0000-0000-0000AE040000}"/>
    <cellStyle name="Navadno 5 5" xfId="1199" xr:uid="{00000000-0005-0000-0000-0000AF040000}"/>
    <cellStyle name="Navadno 5 6" xfId="1200" xr:uid="{00000000-0005-0000-0000-0000B0040000}"/>
    <cellStyle name="Navadno 5 7" xfId="1201" xr:uid="{00000000-0005-0000-0000-0000B1040000}"/>
    <cellStyle name="Navadno 5 8" xfId="1202" xr:uid="{00000000-0005-0000-0000-0000B2040000}"/>
    <cellStyle name="Navadno 6" xfId="1203" xr:uid="{00000000-0005-0000-0000-0000B3040000}"/>
    <cellStyle name="Navadno 6 2" xfId="1204" xr:uid="{00000000-0005-0000-0000-0000B4040000}"/>
    <cellStyle name="Navadno 6 3" xfId="1205" xr:uid="{00000000-0005-0000-0000-0000B5040000}"/>
    <cellStyle name="Navadno 6 4" xfId="1206" xr:uid="{00000000-0005-0000-0000-0000B6040000}"/>
    <cellStyle name="Navadno 6 5" xfId="1207" xr:uid="{00000000-0005-0000-0000-0000B7040000}"/>
    <cellStyle name="Navadno 6 6" xfId="1208" xr:uid="{00000000-0005-0000-0000-0000B8040000}"/>
    <cellStyle name="Navadno 6 7" xfId="1209" xr:uid="{00000000-0005-0000-0000-0000B9040000}"/>
    <cellStyle name="Navadno 7" xfId="1210" xr:uid="{00000000-0005-0000-0000-0000BA040000}"/>
    <cellStyle name="Navadno 7 2" xfId="1211" xr:uid="{00000000-0005-0000-0000-0000BB040000}"/>
    <cellStyle name="Navadno 7 3" xfId="1212" xr:uid="{00000000-0005-0000-0000-0000BC040000}"/>
    <cellStyle name="Navadno 7 3 2" xfId="1213" xr:uid="{00000000-0005-0000-0000-0000BD040000}"/>
    <cellStyle name="Navadno 7 4" xfId="1214" xr:uid="{00000000-0005-0000-0000-0000BE040000}"/>
    <cellStyle name="Navadno 7 4 2" xfId="1215" xr:uid="{00000000-0005-0000-0000-0000BF040000}"/>
    <cellStyle name="Navadno 7 4 3" xfId="1216" xr:uid="{00000000-0005-0000-0000-0000C0040000}"/>
    <cellStyle name="Navadno 8" xfId="1217" xr:uid="{00000000-0005-0000-0000-0000C1040000}"/>
    <cellStyle name="Navadno 8 2" xfId="1218" xr:uid="{00000000-0005-0000-0000-0000C2040000}"/>
    <cellStyle name="Navadno 8 2 2" xfId="1219" xr:uid="{00000000-0005-0000-0000-0000C3040000}"/>
    <cellStyle name="Navadno 8 2 3" xfId="1220" xr:uid="{00000000-0005-0000-0000-0000C4040000}"/>
    <cellStyle name="Navadno 8 3" xfId="1221" xr:uid="{00000000-0005-0000-0000-0000C5040000}"/>
    <cellStyle name="Navadno 9" xfId="1222" xr:uid="{00000000-0005-0000-0000-0000C6040000}"/>
    <cellStyle name="Navadno 9 2" xfId="1223" xr:uid="{00000000-0005-0000-0000-0000C7040000}"/>
    <cellStyle name="Navadno 9 2 2" xfId="1224" xr:uid="{00000000-0005-0000-0000-0000C8040000}"/>
    <cellStyle name="Navadno 9 2 2 2" xfId="1225" xr:uid="{00000000-0005-0000-0000-0000C9040000}"/>
    <cellStyle name="Navadno 9 2 2 2 2" xfId="1226" xr:uid="{00000000-0005-0000-0000-0000CA040000}"/>
    <cellStyle name="Navadno 9 2 2 3" xfId="1227" xr:uid="{00000000-0005-0000-0000-0000CB040000}"/>
    <cellStyle name="Navadno 9 2 3" xfId="1228" xr:uid="{00000000-0005-0000-0000-0000CC040000}"/>
    <cellStyle name="Navadno 9 2 3 2" xfId="1229" xr:uid="{00000000-0005-0000-0000-0000CD040000}"/>
    <cellStyle name="Navadno 9 2 4" xfId="1230" xr:uid="{00000000-0005-0000-0000-0000CE040000}"/>
    <cellStyle name="Navadno 9 3" xfId="1231" xr:uid="{00000000-0005-0000-0000-0000CF040000}"/>
    <cellStyle name="Navadno 9 3 2" xfId="1232" xr:uid="{00000000-0005-0000-0000-0000D0040000}"/>
    <cellStyle name="Navadno 9 3 2 2" xfId="1233" xr:uid="{00000000-0005-0000-0000-0000D1040000}"/>
    <cellStyle name="Navadno 9 3 2 2 2" xfId="1234" xr:uid="{00000000-0005-0000-0000-0000D2040000}"/>
    <cellStyle name="Navadno 9 3 2 3" xfId="1235" xr:uid="{00000000-0005-0000-0000-0000D3040000}"/>
    <cellStyle name="Navadno 9 3 3" xfId="1236" xr:uid="{00000000-0005-0000-0000-0000D4040000}"/>
    <cellStyle name="Navadno 9 3 3 2" xfId="1237" xr:uid="{00000000-0005-0000-0000-0000D5040000}"/>
    <cellStyle name="Navadno 9 3 4" xfId="1238" xr:uid="{00000000-0005-0000-0000-0000D6040000}"/>
    <cellStyle name="Navadno 9 4" xfId="1239" xr:uid="{00000000-0005-0000-0000-0000D7040000}"/>
    <cellStyle name="Navadno 9 4 2" xfId="1240" xr:uid="{00000000-0005-0000-0000-0000D8040000}"/>
    <cellStyle name="Navadno 9 4 2 2" xfId="1241" xr:uid="{00000000-0005-0000-0000-0000D9040000}"/>
    <cellStyle name="Navadno 9 4 3" xfId="1242" xr:uid="{00000000-0005-0000-0000-0000DA040000}"/>
    <cellStyle name="Navadno 9 5" xfId="1243" xr:uid="{00000000-0005-0000-0000-0000DB040000}"/>
    <cellStyle name="Navadno 9 5 2" xfId="1244" xr:uid="{00000000-0005-0000-0000-0000DC040000}"/>
    <cellStyle name="Navadno 9 5 2 2" xfId="1245" xr:uid="{00000000-0005-0000-0000-0000DD040000}"/>
    <cellStyle name="Navadno 9 5 3" xfId="1246" xr:uid="{00000000-0005-0000-0000-0000DE040000}"/>
    <cellStyle name="Navadno 9 6" xfId="1247" xr:uid="{00000000-0005-0000-0000-0000DF040000}"/>
    <cellStyle name="Navadno 9 6 2" xfId="1248" xr:uid="{00000000-0005-0000-0000-0000E0040000}"/>
    <cellStyle name="Navadno 9 7" xfId="1249" xr:uid="{00000000-0005-0000-0000-0000E1040000}"/>
    <cellStyle name="Navadno 9_SELNICA POPISI GOI ZBIR - FAZNO - z dopolnitvami marec 2013" xfId="1250" xr:uid="{00000000-0005-0000-0000-0000E2040000}"/>
    <cellStyle name="Navadno_ARREA- koča Ruše-rušitve" xfId="2574" xr:uid="{00000000-0005-0000-0000-0000E3040000}"/>
    <cellStyle name="Navadno_Fin-črn" xfId="1251" xr:uid="{00000000-0005-0000-0000-0000E4040000}"/>
    <cellStyle name="Navadno_KALAMAR-PSO GREGORČIČEVA MS-16.11.04 3 2" xfId="1252" xr:uid="{00000000-0005-0000-0000-0000E5040000}"/>
    <cellStyle name="Neutral" xfId="1253" xr:uid="{00000000-0005-0000-0000-0000E6040000}"/>
    <cellStyle name="Neutral 1" xfId="1254" xr:uid="{00000000-0005-0000-0000-0000E7040000}"/>
    <cellStyle name="Neutral 2" xfId="1255" xr:uid="{00000000-0005-0000-0000-0000E8040000}"/>
    <cellStyle name="Neutral 3" xfId="1256" xr:uid="{00000000-0005-0000-0000-0000E9040000}"/>
    <cellStyle name="Neutral 4" xfId="1257" xr:uid="{00000000-0005-0000-0000-0000EA040000}"/>
    <cellStyle name="Neutral 5" xfId="1258" xr:uid="{00000000-0005-0000-0000-0000EB040000}"/>
    <cellStyle name="Neutral 6" xfId="1259" xr:uid="{00000000-0005-0000-0000-0000EC040000}"/>
    <cellStyle name="Neutral 7" xfId="1260" xr:uid="{00000000-0005-0000-0000-0000ED040000}"/>
    <cellStyle name="Nevtralno 2" xfId="1261" xr:uid="{00000000-0005-0000-0000-0000EE040000}"/>
    <cellStyle name="Nevtralno 2 2" xfId="1262" xr:uid="{00000000-0005-0000-0000-0000EF040000}"/>
    <cellStyle name="Nevtralno 3" xfId="1263" xr:uid="{00000000-0005-0000-0000-0000F0040000}"/>
    <cellStyle name="Nevtralno 3 2" xfId="1264" xr:uid="{00000000-0005-0000-0000-0000F1040000}"/>
    <cellStyle name="Normal 11" xfId="1265" xr:uid="{00000000-0005-0000-0000-0000F2040000}"/>
    <cellStyle name="Normal 11 2" xfId="1266" xr:uid="{00000000-0005-0000-0000-0000F3040000}"/>
    <cellStyle name="Normal 11 3" xfId="1267" xr:uid="{00000000-0005-0000-0000-0000F4040000}"/>
    <cellStyle name="Normal 2" xfId="1268" xr:uid="{00000000-0005-0000-0000-0000F5040000}"/>
    <cellStyle name="Normal 2 2" xfId="1269" xr:uid="{00000000-0005-0000-0000-0000F6040000}"/>
    <cellStyle name="Normal 2 2 2" xfId="1270" xr:uid="{00000000-0005-0000-0000-0000F7040000}"/>
    <cellStyle name="Normal 2 2 3" xfId="1271" xr:uid="{00000000-0005-0000-0000-0000F8040000}"/>
    <cellStyle name="Normal 3" xfId="1272" xr:uid="{00000000-0005-0000-0000-0000F9040000}"/>
    <cellStyle name="Normal 3 2" xfId="1273" xr:uid="{00000000-0005-0000-0000-0000FA040000}"/>
    <cellStyle name="Normal 3 2 2" xfId="1274" xr:uid="{00000000-0005-0000-0000-0000FB040000}"/>
    <cellStyle name="Normal 3 3" xfId="1275" xr:uid="{00000000-0005-0000-0000-0000FC040000}"/>
    <cellStyle name="Normal 3 4" xfId="1276" xr:uid="{00000000-0005-0000-0000-0000FD040000}"/>
    <cellStyle name="Normal 4" xfId="1277" xr:uid="{00000000-0005-0000-0000-0000FE040000}"/>
    <cellStyle name="Normal 4 2" xfId="1278" xr:uid="{00000000-0005-0000-0000-0000FF040000}"/>
    <cellStyle name="Normal 4 3" xfId="1279" xr:uid="{00000000-0005-0000-0000-000000050000}"/>
    <cellStyle name="Normal 4 3 2" xfId="1280" xr:uid="{00000000-0005-0000-0000-000001050000}"/>
    <cellStyle name="Normal 4 4" xfId="1281" xr:uid="{00000000-0005-0000-0000-000002050000}"/>
    <cellStyle name="Normal 5" xfId="1282" xr:uid="{00000000-0005-0000-0000-000003050000}"/>
    <cellStyle name="Normal 6" xfId="1283" xr:uid="{00000000-0005-0000-0000-000004050000}"/>
    <cellStyle name="Normal 6 2" xfId="1284" xr:uid="{00000000-0005-0000-0000-000005050000}"/>
    <cellStyle name="Normal_02 Popis Vodovod+Kanalizacija" xfId="1285" xr:uid="{00000000-0005-0000-0000-000006050000}"/>
    <cellStyle name="Note" xfId="1286" xr:uid="{00000000-0005-0000-0000-000007050000}"/>
    <cellStyle name="Note 1" xfId="1287" xr:uid="{00000000-0005-0000-0000-000008050000}"/>
    <cellStyle name="Note 1 2" xfId="1288" xr:uid="{00000000-0005-0000-0000-000009050000}"/>
    <cellStyle name="Note 1 3" xfId="1289" xr:uid="{00000000-0005-0000-0000-00000A050000}"/>
    <cellStyle name="Note 2" xfId="1290" xr:uid="{00000000-0005-0000-0000-00000B050000}"/>
    <cellStyle name="Note 2 2" xfId="1291" xr:uid="{00000000-0005-0000-0000-00000C050000}"/>
    <cellStyle name="Note 2 3" xfId="1292" xr:uid="{00000000-0005-0000-0000-00000D050000}"/>
    <cellStyle name="Note 3" xfId="1293" xr:uid="{00000000-0005-0000-0000-00000E050000}"/>
    <cellStyle name="Note 3 2" xfId="1294" xr:uid="{00000000-0005-0000-0000-00000F050000}"/>
    <cellStyle name="Note 3 3" xfId="1295" xr:uid="{00000000-0005-0000-0000-000010050000}"/>
    <cellStyle name="Note 4" xfId="1296" xr:uid="{00000000-0005-0000-0000-000011050000}"/>
    <cellStyle name="Note 4 2" xfId="1297" xr:uid="{00000000-0005-0000-0000-000012050000}"/>
    <cellStyle name="Note 4 3" xfId="1298" xr:uid="{00000000-0005-0000-0000-000013050000}"/>
    <cellStyle name="Note 5" xfId="1299" xr:uid="{00000000-0005-0000-0000-000014050000}"/>
    <cellStyle name="Note 5 2" xfId="1300" xr:uid="{00000000-0005-0000-0000-000015050000}"/>
    <cellStyle name="Note 5 3" xfId="1301" xr:uid="{00000000-0005-0000-0000-000016050000}"/>
    <cellStyle name="Note 6" xfId="1302" xr:uid="{00000000-0005-0000-0000-000017050000}"/>
    <cellStyle name="Note 6 2" xfId="1303" xr:uid="{00000000-0005-0000-0000-000018050000}"/>
    <cellStyle name="Note 6 3" xfId="1304" xr:uid="{00000000-0005-0000-0000-000019050000}"/>
    <cellStyle name="Note 7" xfId="1305" xr:uid="{00000000-0005-0000-0000-00001A050000}"/>
    <cellStyle name="Note 8" xfId="1306" xr:uid="{00000000-0005-0000-0000-00001B050000}"/>
    <cellStyle name="Note 9" xfId="1307" xr:uid="{00000000-0005-0000-0000-00001C050000}"/>
    <cellStyle name="Odstotek 2" xfId="1308" xr:uid="{00000000-0005-0000-0000-00001D050000}"/>
    <cellStyle name="Odstotek 2 2" xfId="1309" xr:uid="{00000000-0005-0000-0000-00001E050000}"/>
    <cellStyle name="Odstotek 2 3" xfId="1310" xr:uid="{00000000-0005-0000-0000-00001F050000}"/>
    <cellStyle name="Odstotek 2 4" xfId="1311" xr:uid="{00000000-0005-0000-0000-000020050000}"/>
    <cellStyle name="Odstotek 3" xfId="1312" xr:uid="{00000000-0005-0000-0000-000021050000}"/>
    <cellStyle name="Opomba 2" xfId="1313" xr:uid="{00000000-0005-0000-0000-000022050000}"/>
    <cellStyle name="Opomba 2 2" xfId="1314" xr:uid="{00000000-0005-0000-0000-000023050000}"/>
    <cellStyle name="Opomba 3" xfId="1315" xr:uid="{00000000-0005-0000-0000-000024050000}"/>
    <cellStyle name="Opomba 3 2" xfId="1316" xr:uid="{00000000-0005-0000-0000-000025050000}"/>
    <cellStyle name="Opomba 3 3" xfId="1317" xr:uid="{00000000-0005-0000-0000-000026050000}"/>
    <cellStyle name="Opozorilo 2" xfId="1318" xr:uid="{00000000-0005-0000-0000-000027050000}"/>
    <cellStyle name="Output 1" xfId="1319" xr:uid="{00000000-0005-0000-0000-000028050000}"/>
    <cellStyle name="Output 1 2" xfId="1320" xr:uid="{00000000-0005-0000-0000-000029050000}"/>
    <cellStyle name="Output 2" xfId="1321" xr:uid="{00000000-0005-0000-0000-00002A050000}"/>
    <cellStyle name="Output 2 2" xfId="1322" xr:uid="{00000000-0005-0000-0000-00002B050000}"/>
    <cellStyle name="Output 3" xfId="1323" xr:uid="{00000000-0005-0000-0000-00002C050000}"/>
    <cellStyle name="Output 3 2" xfId="1324" xr:uid="{00000000-0005-0000-0000-00002D050000}"/>
    <cellStyle name="Output 4" xfId="1325" xr:uid="{00000000-0005-0000-0000-00002E050000}"/>
    <cellStyle name="Output 4 2" xfId="1326" xr:uid="{00000000-0005-0000-0000-00002F050000}"/>
    <cellStyle name="Output 5" xfId="1327" xr:uid="{00000000-0005-0000-0000-000030050000}"/>
    <cellStyle name="Output 5 2" xfId="1328" xr:uid="{00000000-0005-0000-0000-000031050000}"/>
    <cellStyle name="Output 6" xfId="1329" xr:uid="{00000000-0005-0000-0000-000032050000}"/>
    <cellStyle name="Output 6 2" xfId="1330" xr:uid="{00000000-0005-0000-0000-000033050000}"/>
    <cellStyle name="Pojasnjevalno besedilo 2" xfId="1331" xr:uid="{00000000-0005-0000-0000-000034050000}"/>
    <cellStyle name="Popis Evo" xfId="1332" xr:uid="{00000000-0005-0000-0000-000035050000}"/>
    <cellStyle name="Popis Evo 2" xfId="1333" xr:uid="{00000000-0005-0000-0000-000036050000}"/>
    <cellStyle name="Poudarek1 2" xfId="1334" xr:uid="{00000000-0005-0000-0000-000037050000}"/>
    <cellStyle name="Poudarek1 2 2" xfId="1335" xr:uid="{00000000-0005-0000-0000-000038050000}"/>
    <cellStyle name="Poudarek1 2 3" xfId="1336" xr:uid="{00000000-0005-0000-0000-000039050000}"/>
    <cellStyle name="Poudarek1 3" xfId="1337" xr:uid="{00000000-0005-0000-0000-00003A050000}"/>
    <cellStyle name="Poudarek1 3 2" xfId="1338" xr:uid="{00000000-0005-0000-0000-00003B050000}"/>
    <cellStyle name="Poudarek1 3 3" xfId="1339" xr:uid="{00000000-0005-0000-0000-00003C050000}"/>
    <cellStyle name="Poudarek2 2" xfId="1340" xr:uid="{00000000-0005-0000-0000-00003D050000}"/>
    <cellStyle name="Poudarek2 2 2" xfId="1341" xr:uid="{00000000-0005-0000-0000-00003E050000}"/>
    <cellStyle name="Poudarek2 2 3" xfId="1342" xr:uid="{00000000-0005-0000-0000-00003F050000}"/>
    <cellStyle name="Poudarek2 3" xfId="1343" xr:uid="{00000000-0005-0000-0000-000040050000}"/>
    <cellStyle name="Poudarek2 3 2" xfId="1344" xr:uid="{00000000-0005-0000-0000-000041050000}"/>
    <cellStyle name="Poudarek3 2" xfId="1345" xr:uid="{00000000-0005-0000-0000-000042050000}"/>
    <cellStyle name="Poudarek3 2 2" xfId="1346" xr:uid="{00000000-0005-0000-0000-000043050000}"/>
    <cellStyle name="Poudarek3 2 3" xfId="1347" xr:uid="{00000000-0005-0000-0000-000044050000}"/>
    <cellStyle name="Poudarek3 3" xfId="1348" xr:uid="{00000000-0005-0000-0000-000045050000}"/>
    <cellStyle name="Poudarek3 3 2" xfId="1349" xr:uid="{00000000-0005-0000-0000-000046050000}"/>
    <cellStyle name="Poudarek3 3 3" xfId="1350" xr:uid="{00000000-0005-0000-0000-000047050000}"/>
    <cellStyle name="Poudarek4 2" xfId="1351" xr:uid="{00000000-0005-0000-0000-000048050000}"/>
    <cellStyle name="Poudarek4 2 2" xfId="1352" xr:uid="{00000000-0005-0000-0000-000049050000}"/>
    <cellStyle name="Poudarek4 2 3" xfId="1353" xr:uid="{00000000-0005-0000-0000-00004A050000}"/>
    <cellStyle name="Poudarek5 2" xfId="1354" xr:uid="{00000000-0005-0000-0000-00004B050000}"/>
    <cellStyle name="Poudarek5 2 2" xfId="1355" xr:uid="{00000000-0005-0000-0000-00004C050000}"/>
    <cellStyle name="Poudarek5 2 3" xfId="1356" xr:uid="{00000000-0005-0000-0000-00004D050000}"/>
    <cellStyle name="Poudarek6 2" xfId="1357" xr:uid="{00000000-0005-0000-0000-00004E050000}"/>
    <cellStyle name="Poudarek6 2 2" xfId="1358" xr:uid="{00000000-0005-0000-0000-00004F050000}"/>
    <cellStyle name="Poudarek6 2 3" xfId="1359" xr:uid="{00000000-0005-0000-0000-000050050000}"/>
    <cellStyle name="Poudarek6 3" xfId="1360" xr:uid="{00000000-0005-0000-0000-000051050000}"/>
    <cellStyle name="Poudarek6 3 2" xfId="1361" xr:uid="{00000000-0005-0000-0000-000052050000}"/>
    <cellStyle name="Poudarek6 3 3" xfId="1362" xr:uid="{00000000-0005-0000-0000-000053050000}"/>
    <cellStyle name="Povezana celica 2" xfId="1363" xr:uid="{00000000-0005-0000-0000-000054050000}"/>
    <cellStyle name="Povezana celica 3" xfId="1364" xr:uid="{00000000-0005-0000-0000-000055050000}"/>
    <cellStyle name="Preveri celico 2" xfId="1365" xr:uid="{00000000-0005-0000-0000-000056050000}"/>
    <cellStyle name="Preveri celico 2 2" xfId="1366" xr:uid="{00000000-0005-0000-0000-000057050000}"/>
    <cellStyle name="PRVA VRSTA Element delo 2" xfId="1367" xr:uid="{00000000-0005-0000-0000-000058050000}"/>
    <cellStyle name="PRVA VRSTA Element delo 2 2" xfId="1368" xr:uid="{00000000-0005-0000-0000-000059050000}"/>
    <cellStyle name="PRVA VRSTA Element delo 2 3" xfId="1369" xr:uid="{00000000-0005-0000-0000-00005A050000}"/>
    <cellStyle name="PRVA VRSTA Element delo_Kolektor Koling_Unichem Logatec_požar,plin_331" xfId="1370" xr:uid="{00000000-0005-0000-0000-00005B050000}"/>
    <cellStyle name="Računanje 2" xfId="1371" xr:uid="{00000000-0005-0000-0000-00005C050000}"/>
    <cellStyle name="Računanje 2 2" xfId="1372" xr:uid="{00000000-0005-0000-0000-00005D050000}"/>
    <cellStyle name="Računanje 2 3" xfId="1373" xr:uid="{00000000-0005-0000-0000-00005E050000}"/>
    <cellStyle name="Računanje 3" xfId="1374" xr:uid="{00000000-0005-0000-0000-00005F050000}"/>
    <cellStyle name="Računanje 3 2" xfId="1375" xr:uid="{00000000-0005-0000-0000-000060050000}"/>
    <cellStyle name="Računanje 3 3" xfId="1376" xr:uid="{00000000-0005-0000-0000-000061050000}"/>
    <cellStyle name="Result" xfId="1377" xr:uid="{00000000-0005-0000-0000-000062050000}"/>
    <cellStyle name="Result2" xfId="1378" xr:uid="{00000000-0005-0000-0000-000063050000}"/>
    <cellStyle name="S21" xfId="1379" xr:uid="{00000000-0005-0000-0000-000064050000}"/>
    <cellStyle name="S3" xfId="1380" xr:uid="{00000000-0005-0000-0000-000065050000}"/>
    <cellStyle name="S3 3" xfId="1381" xr:uid="{00000000-0005-0000-0000-000066050000}"/>
    <cellStyle name="Skupaj" xfId="1382" xr:uid="{00000000-0005-0000-0000-000067050000}"/>
    <cellStyle name="Skupaj 1" xfId="1383" xr:uid="{00000000-0005-0000-0000-000068050000}"/>
    <cellStyle name="Skupaj 2" xfId="1384" xr:uid="{00000000-0005-0000-0000-000069050000}"/>
    <cellStyle name="Skupaj 3" xfId="1385" xr:uid="{00000000-0005-0000-0000-00006A050000}"/>
    <cellStyle name="Skupaj 4" xfId="1386" xr:uid="{00000000-0005-0000-0000-00006B050000}"/>
    <cellStyle name="Skupaj 5" xfId="1387" xr:uid="{00000000-0005-0000-0000-00006C050000}"/>
    <cellStyle name="Skupaj 6" xfId="1388" xr:uid="{00000000-0005-0000-0000-00006D050000}"/>
    <cellStyle name="Slabo 2" xfId="1389" xr:uid="{00000000-0005-0000-0000-00006E050000}"/>
    <cellStyle name="Slabo 2 2" xfId="1390" xr:uid="{00000000-0005-0000-0000-00006F050000}"/>
    <cellStyle name="Slabo 2 3" xfId="1391" xr:uid="{00000000-0005-0000-0000-000070050000}"/>
    <cellStyle name="Slabo 3" xfId="1392" xr:uid="{00000000-0005-0000-0000-000071050000}"/>
    <cellStyle name="Slabo 3 2" xfId="1393" xr:uid="{00000000-0005-0000-0000-000072050000}"/>
    <cellStyle name="Slabo 3 3" xfId="1394" xr:uid="{00000000-0005-0000-0000-000073050000}"/>
    <cellStyle name="Slog 1" xfId="1395" xr:uid="{00000000-0005-0000-0000-000074050000}"/>
    <cellStyle name="Slog 1 2" xfId="1396" xr:uid="{00000000-0005-0000-0000-000075050000}"/>
    <cellStyle name="Slog 1 3" xfId="1397" xr:uid="{00000000-0005-0000-0000-000076050000}"/>
    <cellStyle name="Slog 1 4" xfId="1398" xr:uid="{00000000-0005-0000-0000-000077050000}"/>
    <cellStyle name="Stara postavka" xfId="1399" xr:uid="{00000000-0005-0000-0000-000078050000}"/>
    <cellStyle name="Style 1" xfId="1400" xr:uid="{00000000-0005-0000-0000-000079050000}"/>
    <cellStyle name="TableStyleLight1" xfId="1401" xr:uid="{00000000-0005-0000-0000-00007A050000}"/>
    <cellStyle name="TableStyleLight1 2" xfId="1402" xr:uid="{00000000-0005-0000-0000-00007B050000}"/>
    <cellStyle name="Title 1" xfId="1403" xr:uid="{00000000-0005-0000-0000-00007C050000}"/>
    <cellStyle name="Title 2" xfId="1404" xr:uid="{00000000-0005-0000-0000-00007D050000}"/>
    <cellStyle name="Title 3" xfId="1405" xr:uid="{00000000-0005-0000-0000-00007E050000}"/>
    <cellStyle name="Title 4" xfId="1406" xr:uid="{00000000-0005-0000-0000-00007F050000}"/>
    <cellStyle name="Title 5" xfId="1407" xr:uid="{00000000-0005-0000-0000-000080050000}"/>
    <cellStyle name="Title 6" xfId="1408" xr:uid="{00000000-0005-0000-0000-000081050000}"/>
    <cellStyle name="Total" xfId="1409" xr:uid="{00000000-0005-0000-0000-000082050000}"/>
    <cellStyle name="Total 1" xfId="1410" xr:uid="{00000000-0005-0000-0000-000083050000}"/>
    <cellStyle name="Total 2" xfId="1411" xr:uid="{00000000-0005-0000-0000-000084050000}"/>
    <cellStyle name="Total 3" xfId="1412" xr:uid="{00000000-0005-0000-0000-000085050000}"/>
    <cellStyle name="Total 4" xfId="1413" xr:uid="{00000000-0005-0000-0000-000086050000}"/>
    <cellStyle name="Total 5" xfId="1414" xr:uid="{00000000-0005-0000-0000-000087050000}"/>
    <cellStyle name="Total 6" xfId="1415" xr:uid="{00000000-0005-0000-0000-000088050000}"/>
    <cellStyle name="Total 7" xfId="1416" xr:uid="{00000000-0005-0000-0000-000089050000}"/>
    <cellStyle name="Valuta 10" xfId="1417" xr:uid="{00000000-0005-0000-0000-00008A050000}"/>
    <cellStyle name="Valuta 10 2" xfId="1418" xr:uid="{00000000-0005-0000-0000-00008B050000}"/>
    <cellStyle name="Valuta 10 2 2" xfId="1419" xr:uid="{00000000-0005-0000-0000-00008C050000}"/>
    <cellStyle name="Valuta 10 2 3" xfId="1420" xr:uid="{00000000-0005-0000-0000-00008D050000}"/>
    <cellStyle name="Valuta 10 2 4" xfId="1421" xr:uid="{00000000-0005-0000-0000-00008E050000}"/>
    <cellStyle name="Valuta 10 3" xfId="1422" xr:uid="{00000000-0005-0000-0000-00008F050000}"/>
    <cellStyle name="Valuta 10 3 2" xfId="1423" xr:uid="{00000000-0005-0000-0000-000090050000}"/>
    <cellStyle name="Valuta 10 3 3" xfId="1424" xr:uid="{00000000-0005-0000-0000-000091050000}"/>
    <cellStyle name="Valuta 10 3 4" xfId="1425" xr:uid="{00000000-0005-0000-0000-000092050000}"/>
    <cellStyle name="Valuta 10 4" xfId="1426" xr:uid="{00000000-0005-0000-0000-000093050000}"/>
    <cellStyle name="Valuta 10 5" xfId="1427" xr:uid="{00000000-0005-0000-0000-000094050000}"/>
    <cellStyle name="Valuta 10 6" xfId="1428" xr:uid="{00000000-0005-0000-0000-000095050000}"/>
    <cellStyle name="Valuta 11 2" xfId="1429" xr:uid="{00000000-0005-0000-0000-000096050000}"/>
    <cellStyle name="Valuta 11 2 2" xfId="1430" xr:uid="{00000000-0005-0000-0000-000097050000}"/>
    <cellStyle name="Valuta 11 2 3" xfId="1431" xr:uid="{00000000-0005-0000-0000-000098050000}"/>
    <cellStyle name="Valuta 11 2 4" xfId="1432" xr:uid="{00000000-0005-0000-0000-000099050000}"/>
    <cellStyle name="Valuta 11 3" xfId="1433" xr:uid="{00000000-0005-0000-0000-00009A050000}"/>
    <cellStyle name="Valuta 11 3 2" xfId="1434" xr:uid="{00000000-0005-0000-0000-00009B050000}"/>
    <cellStyle name="Valuta 11 3 3" xfId="1435" xr:uid="{00000000-0005-0000-0000-00009C050000}"/>
    <cellStyle name="Valuta 11 3 4" xfId="1436" xr:uid="{00000000-0005-0000-0000-00009D050000}"/>
    <cellStyle name="Valuta 12 2" xfId="1437" xr:uid="{00000000-0005-0000-0000-00009E050000}"/>
    <cellStyle name="Valuta 12 2 2" xfId="1438" xr:uid="{00000000-0005-0000-0000-00009F050000}"/>
    <cellStyle name="Valuta 12 2 3" xfId="1439" xr:uid="{00000000-0005-0000-0000-0000A0050000}"/>
    <cellStyle name="Valuta 12 2 4" xfId="1440" xr:uid="{00000000-0005-0000-0000-0000A1050000}"/>
    <cellStyle name="Valuta 12 3" xfId="1441" xr:uid="{00000000-0005-0000-0000-0000A2050000}"/>
    <cellStyle name="Valuta 12 3 2" xfId="1442" xr:uid="{00000000-0005-0000-0000-0000A3050000}"/>
    <cellStyle name="Valuta 12 3 3" xfId="1443" xr:uid="{00000000-0005-0000-0000-0000A4050000}"/>
    <cellStyle name="Valuta 12 3 4" xfId="1444" xr:uid="{00000000-0005-0000-0000-0000A5050000}"/>
    <cellStyle name="Valuta 13 2" xfId="1445" xr:uid="{00000000-0005-0000-0000-0000A6050000}"/>
    <cellStyle name="Valuta 13 2 2" xfId="1446" xr:uid="{00000000-0005-0000-0000-0000A7050000}"/>
    <cellStyle name="Valuta 13 2 3" xfId="1447" xr:uid="{00000000-0005-0000-0000-0000A8050000}"/>
    <cellStyle name="Valuta 13 2 4" xfId="1448" xr:uid="{00000000-0005-0000-0000-0000A9050000}"/>
    <cellStyle name="Valuta 13 3" xfId="1449" xr:uid="{00000000-0005-0000-0000-0000AA050000}"/>
    <cellStyle name="Valuta 13 3 2" xfId="1450" xr:uid="{00000000-0005-0000-0000-0000AB050000}"/>
    <cellStyle name="Valuta 13 3 3" xfId="1451" xr:uid="{00000000-0005-0000-0000-0000AC050000}"/>
    <cellStyle name="Valuta 13 3 4" xfId="1452" xr:uid="{00000000-0005-0000-0000-0000AD050000}"/>
    <cellStyle name="Valuta 15" xfId="1453" xr:uid="{00000000-0005-0000-0000-0000AE050000}"/>
    <cellStyle name="Valuta 15 2" xfId="1454" xr:uid="{00000000-0005-0000-0000-0000AF050000}"/>
    <cellStyle name="Valuta 15 2 2" xfId="1455" xr:uid="{00000000-0005-0000-0000-0000B0050000}"/>
    <cellStyle name="Valuta 15 3" xfId="1456" xr:uid="{00000000-0005-0000-0000-0000B1050000}"/>
    <cellStyle name="Valuta 15 4" xfId="1457" xr:uid="{00000000-0005-0000-0000-0000B2050000}"/>
    <cellStyle name="Valuta 15_ogr hl" xfId="1458" xr:uid="{00000000-0005-0000-0000-0000B3050000}"/>
    <cellStyle name="Valuta 19" xfId="1459" xr:uid="{00000000-0005-0000-0000-0000B4050000}"/>
    <cellStyle name="Valuta 19 2" xfId="1460" xr:uid="{00000000-0005-0000-0000-0000B5050000}"/>
    <cellStyle name="Valuta 19 3" xfId="1461" xr:uid="{00000000-0005-0000-0000-0000B6050000}"/>
    <cellStyle name="Valuta 19 4" xfId="1462" xr:uid="{00000000-0005-0000-0000-0000B7050000}"/>
    <cellStyle name="Valuta 2" xfId="1463" xr:uid="{00000000-0005-0000-0000-0000B8050000}"/>
    <cellStyle name="Valuta 2 1" xfId="1464" xr:uid="{00000000-0005-0000-0000-0000B9050000}"/>
    <cellStyle name="Valuta 2 2" xfId="1465" xr:uid="{00000000-0005-0000-0000-0000BA050000}"/>
    <cellStyle name="Valuta 2 2 2" xfId="1466" xr:uid="{00000000-0005-0000-0000-0000BB050000}"/>
    <cellStyle name="Valuta 2 2 2 2" xfId="1467" xr:uid="{00000000-0005-0000-0000-0000BC050000}"/>
    <cellStyle name="Valuta 2 2 2 3" xfId="1468" xr:uid="{00000000-0005-0000-0000-0000BD050000}"/>
    <cellStyle name="Valuta 2 2 3" xfId="1469" xr:uid="{00000000-0005-0000-0000-0000BE050000}"/>
    <cellStyle name="Valuta 2 2 4" xfId="1470" xr:uid="{00000000-0005-0000-0000-0000BF050000}"/>
    <cellStyle name="Valuta 2 2 5" xfId="1471" xr:uid="{00000000-0005-0000-0000-0000C0050000}"/>
    <cellStyle name="Valuta 2 3" xfId="1472" xr:uid="{00000000-0005-0000-0000-0000C1050000}"/>
    <cellStyle name="Valuta 2 3 2" xfId="1473" xr:uid="{00000000-0005-0000-0000-0000C2050000}"/>
    <cellStyle name="Valuta 2 3 3" xfId="1474" xr:uid="{00000000-0005-0000-0000-0000C3050000}"/>
    <cellStyle name="Valuta 2 3 4" xfId="1475" xr:uid="{00000000-0005-0000-0000-0000C4050000}"/>
    <cellStyle name="Valuta 2 3 5" xfId="1476" xr:uid="{00000000-0005-0000-0000-0000C5050000}"/>
    <cellStyle name="Valuta 2 4" xfId="1477" xr:uid="{00000000-0005-0000-0000-0000C6050000}"/>
    <cellStyle name="Valuta 2 5" xfId="1478" xr:uid="{00000000-0005-0000-0000-0000C7050000}"/>
    <cellStyle name="Valuta 2 6" xfId="1479" xr:uid="{00000000-0005-0000-0000-0000C8050000}"/>
    <cellStyle name="Valuta 2 7" xfId="1480" xr:uid="{00000000-0005-0000-0000-0000C9050000}"/>
    <cellStyle name="Valuta 2 7 2" xfId="1481" xr:uid="{00000000-0005-0000-0000-0000CA050000}"/>
    <cellStyle name="Valuta 2 7 3" xfId="1482" xr:uid="{00000000-0005-0000-0000-0000CB050000}"/>
    <cellStyle name="Valuta 2 8" xfId="1483" xr:uid="{00000000-0005-0000-0000-0000CC050000}"/>
    <cellStyle name="Valuta 2 9" xfId="1484" xr:uid="{00000000-0005-0000-0000-0000CD050000}"/>
    <cellStyle name="Valuta 3" xfId="1485" xr:uid="{00000000-0005-0000-0000-0000CE050000}"/>
    <cellStyle name="Valuta 3 2" xfId="1486" xr:uid="{00000000-0005-0000-0000-0000CF050000}"/>
    <cellStyle name="Valuta 3 2 2" xfId="1487" xr:uid="{00000000-0005-0000-0000-0000D0050000}"/>
    <cellStyle name="Valuta 3 2 3" xfId="1488" xr:uid="{00000000-0005-0000-0000-0000D1050000}"/>
    <cellStyle name="Valuta 3 2 4" xfId="1489" xr:uid="{00000000-0005-0000-0000-0000D2050000}"/>
    <cellStyle name="Valuta 3 3" xfId="1490" xr:uid="{00000000-0005-0000-0000-0000D3050000}"/>
    <cellStyle name="Valuta 3 3 2" xfId="1491" xr:uid="{00000000-0005-0000-0000-0000D4050000}"/>
    <cellStyle name="Valuta 3 3 3" xfId="1492" xr:uid="{00000000-0005-0000-0000-0000D5050000}"/>
    <cellStyle name="Valuta 3 3 4" xfId="1493" xr:uid="{00000000-0005-0000-0000-0000D6050000}"/>
    <cellStyle name="Valuta 3 4" xfId="1494" xr:uid="{00000000-0005-0000-0000-0000D7050000}"/>
    <cellStyle name="Valuta 3 4 2" xfId="1495" xr:uid="{00000000-0005-0000-0000-0000D8050000}"/>
    <cellStyle name="Valuta 3 4 3" xfId="1496" xr:uid="{00000000-0005-0000-0000-0000D9050000}"/>
    <cellStyle name="Valuta 3 4 4" xfId="1497" xr:uid="{00000000-0005-0000-0000-0000DA050000}"/>
    <cellStyle name="Valuta 3 5" xfId="1498" xr:uid="{00000000-0005-0000-0000-0000DB050000}"/>
    <cellStyle name="Valuta 3 5 2" xfId="1499" xr:uid="{00000000-0005-0000-0000-0000DC050000}"/>
    <cellStyle name="Valuta 3 5 3" xfId="1500" xr:uid="{00000000-0005-0000-0000-0000DD050000}"/>
    <cellStyle name="Valuta 3 5 4" xfId="1501" xr:uid="{00000000-0005-0000-0000-0000DE050000}"/>
    <cellStyle name="Valuta 3 6" xfId="1502" xr:uid="{00000000-0005-0000-0000-0000DF050000}"/>
    <cellStyle name="Valuta 3 6 2" xfId="1503" xr:uid="{00000000-0005-0000-0000-0000E0050000}"/>
    <cellStyle name="Valuta 3 6 3" xfId="1504" xr:uid="{00000000-0005-0000-0000-0000E1050000}"/>
    <cellStyle name="Valuta 3 6 4" xfId="1505" xr:uid="{00000000-0005-0000-0000-0000E2050000}"/>
    <cellStyle name="Valuta 3 7" xfId="1506" xr:uid="{00000000-0005-0000-0000-0000E3050000}"/>
    <cellStyle name="Valuta 3 7 2" xfId="1507" xr:uid="{00000000-0005-0000-0000-0000E4050000}"/>
    <cellStyle name="Valuta 3 7 3" xfId="1508" xr:uid="{00000000-0005-0000-0000-0000E5050000}"/>
    <cellStyle name="Valuta 3 7 4" xfId="1509" xr:uid="{00000000-0005-0000-0000-0000E6050000}"/>
    <cellStyle name="Valuta 3 8" xfId="1510" xr:uid="{00000000-0005-0000-0000-0000E7050000}"/>
    <cellStyle name="Valuta 3 8 2" xfId="1511" xr:uid="{00000000-0005-0000-0000-0000E8050000}"/>
    <cellStyle name="Valuta 3 8 3" xfId="1512" xr:uid="{00000000-0005-0000-0000-0000E9050000}"/>
    <cellStyle name="Valuta 3 8 4" xfId="1513" xr:uid="{00000000-0005-0000-0000-0000EA050000}"/>
    <cellStyle name="Vejica [0] 2" xfId="1514" xr:uid="{00000000-0005-0000-0000-0000EB050000}"/>
    <cellStyle name="Vejica [0] 2 2" xfId="1515" xr:uid="{00000000-0005-0000-0000-0000EC050000}"/>
    <cellStyle name="Vejica [0] 2 3" xfId="1516" xr:uid="{00000000-0005-0000-0000-0000ED050000}"/>
    <cellStyle name="Vejica [0] 2 4" xfId="1517" xr:uid="{00000000-0005-0000-0000-0000EE050000}"/>
    <cellStyle name="Vejica [0] 2 5" xfId="1518" xr:uid="{00000000-0005-0000-0000-0000EF050000}"/>
    <cellStyle name="Vejica 10" xfId="1519" xr:uid="{00000000-0005-0000-0000-0000F0050000}"/>
    <cellStyle name="Vejica 10 2" xfId="1520" xr:uid="{00000000-0005-0000-0000-0000F1050000}"/>
    <cellStyle name="Vejica 10 2 2" xfId="1521" xr:uid="{00000000-0005-0000-0000-0000F2050000}"/>
    <cellStyle name="Vejica 10 2 3" xfId="1522" xr:uid="{00000000-0005-0000-0000-0000F3050000}"/>
    <cellStyle name="Vejica 10 2 4" xfId="1523" xr:uid="{00000000-0005-0000-0000-0000F4050000}"/>
    <cellStyle name="Vejica 10 3" xfId="1524" xr:uid="{00000000-0005-0000-0000-0000F5050000}"/>
    <cellStyle name="Vejica 10 3 2" xfId="1525" xr:uid="{00000000-0005-0000-0000-0000F6050000}"/>
    <cellStyle name="Vejica 10 3 3" xfId="1526" xr:uid="{00000000-0005-0000-0000-0000F7050000}"/>
    <cellStyle name="Vejica 10 3 4" xfId="1527" xr:uid="{00000000-0005-0000-0000-0000F8050000}"/>
    <cellStyle name="Vejica 10 4" xfId="1528" xr:uid="{00000000-0005-0000-0000-0000F9050000}"/>
    <cellStyle name="Vejica 10 5" xfId="1529" xr:uid="{00000000-0005-0000-0000-0000FA050000}"/>
    <cellStyle name="Vejica 10 6" xfId="1530" xr:uid="{00000000-0005-0000-0000-0000FB050000}"/>
    <cellStyle name="Vejica 11" xfId="1531" xr:uid="{00000000-0005-0000-0000-0000FC050000}"/>
    <cellStyle name="Vejica 11 2" xfId="1532" xr:uid="{00000000-0005-0000-0000-0000FD050000}"/>
    <cellStyle name="Vejica 11 2 2" xfId="1533" xr:uid="{00000000-0005-0000-0000-0000FE050000}"/>
    <cellStyle name="Vejica 11 2 3" xfId="1534" xr:uid="{00000000-0005-0000-0000-0000FF050000}"/>
    <cellStyle name="Vejica 11 2 4" xfId="1535" xr:uid="{00000000-0005-0000-0000-000000060000}"/>
    <cellStyle name="Vejica 11 3" xfId="1536" xr:uid="{00000000-0005-0000-0000-000001060000}"/>
    <cellStyle name="Vejica 11 3 2" xfId="1537" xr:uid="{00000000-0005-0000-0000-000002060000}"/>
    <cellStyle name="Vejica 11 3 3" xfId="1538" xr:uid="{00000000-0005-0000-0000-000003060000}"/>
    <cellStyle name="Vejica 11 3 4" xfId="1539" xr:uid="{00000000-0005-0000-0000-000004060000}"/>
    <cellStyle name="Vejica 11 4" xfId="1540" xr:uid="{00000000-0005-0000-0000-000005060000}"/>
    <cellStyle name="Vejica 11 5" xfId="1541" xr:uid="{00000000-0005-0000-0000-000006060000}"/>
    <cellStyle name="Vejica 11 6" xfId="1542" xr:uid="{00000000-0005-0000-0000-000007060000}"/>
    <cellStyle name="Vejica 12" xfId="1543" xr:uid="{00000000-0005-0000-0000-000008060000}"/>
    <cellStyle name="Vejica 12 2" xfId="1544" xr:uid="{00000000-0005-0000-0000-000009060000}"/>
    <cellStyle name="Vejica 12 2 2" xfId="1545" xr:uid="{00000000-0005-0000-0000-00000A060000}"/>
    <cellStyle name="Vejica 12 2 3" xfId="1546" xr:uid="{00000000-0005-0000-0000-00000B060000}"/>
    <cellStyle name="Vejica 12 2 4" xfId="1547" xr:uid="{00000000-0005-0000-0000-00000C060000}"/>
    <cellStyle name="Vejica 12 3" xfId="1548" xr:uid="{00000000-0005-0000-0000-00000D060000}"/>
    <cellStyle name="Vejica 12 3 2" xfId="1549" xr:uid="{00000000-0005-0000-0000-00000E060000}"/>
    <cellStyle name="Vejica 12 3 3" xfId="1550" xr:uid="{00000000-0005-0000-0000-00000F060000}"/>
    <cellStyle name="Vejica 12 3 4" xfId="1551" xr:uid="{00000000-0005-0000-0000-000010060000}"/>
    <cellStyle name="Vejica 12 4" xfId="1552" xr:uid="{00000000-0005-0000-0000-000011060000}"/>
    <cellStyle name="Vejica 12 5" xfId="1553" xr:uid="{00000000-0005-0000-0000-000012060000}"/>
    <cellStyle name="Vejica 12 6" xfId="1554" xr:uid="{00000000-0005-0000-0000-000013060000}"/>
    <cellStyle name="Vejica 13" xfId="1555" xr:uid="{00000000-0005-0000-0000-000014060000}"/>
    <cellStyle name="Vejica 13 2" xfId="1556" xr:uid="{00000000-0005-0000-0000-000015060000}"/>
    <cellStyle name="Vejica 13 2 2" xfId="1557" xr:uid="{00000000-0005-0000-0000-000016060000}"/>
    <cellStyle name="Vejica 13 2 3" xfId="1558" xr:uid="{00000000-0005-0000-0000-000017060000}"/>
    <cellStyle name="Vejica 13 2 4" xfId="1559" xr:uid="{00000000-0005-0000-0000-000018060000}"/>
    <cellStyle name="Vejica 13 3" xfId="1560" xr:uid="{00000000-0005-0000-0000-000019060000}"/>
    <cellStyle name="Vejica 13 3 2" xfId="1561" xr:uid="{00000000-0005-0000-0000-00001A060000}"/>
    <cellStyle name="Vejica 13 3 3" xfId="1562" xr:uid="{00000000-0005-0000-0000-00001B060000}"/>
    <cellStyle name="Vejica 13 3 4" xfId="1563" xr:uid="{00000000-0005-0000-0000-00001C060000}"/>
    <cellStyle name="Vejica 13 4" xfId="1564" xr:uid="{00000000-0005-0000-0000-00001D060000}"/>
    <cellStyle name="Vejica 13 5" xfId="1565" xr:uid="{00000000-0005-0000-0000-00001E060000}"/>
    <cellStyle name="Vejica 13 6" xfId="1566" xr:uid="{00000000-0005-0000-0000-00001F060000}"/>
    <cellStyle name="Vejica 14" xfId="1567" xr:uid="{00000000-0005-0000-0000-000020060000}"/>
    <cellStyle name="Vejica 14 2" xfId="1568" xr:uid="{00000000-0005-0000-0000-000021060000}"/>
    <cellStyle name="Vejica 14 3" xfId="1569" xr:uid="{00000000-0005-0000-0000-000022060000}"/>
    <cellStyle name="Vejica 14 4" xfId="1570" xr:uid="{00000000-0005-0000-0000-000023060000}"/>
    <cellStyle name="Vejica 15" xfId="1571" xr:uid="{00000000-0005-0000-0000-000024060000}"/>
    <cellStyle name="Vejica 15 2" xfId="1572" xr:uid="{00000000-0005-0000-0000-000025060000}"/>
    <cellStyle name="Vejica 15 2 2" xfId="1573" xr:uid="{00000000-0005-0000-0000-000026060000}"/>
    <cellStyle name="Vejica 15 2 3" xfId="1574" xr:uid="{00000000-0005-0000-0000-000027060000}"/>
    <cellStyle name="Vejica 15 2 4" xfId="1575" xr:uid="{00000000-0005-0000-0000-000028060000}"/>
    <cellStyle name="Vejica 15 3" xfId="1576" xr:uid="{00000000-0005-0000-0000-000029060000}"/>
    <cellStyle name="Vejica 15 3 2" xfId="1577" xr:uid="{00000000-0005-0000-0000-00002A060000}"/>
    <cellStyle name="Vejica 15 4" xfId="1578" xr:uid="{00000000-0005-0000-0000-00002B060000}"/>
    <cellStyle name="Vejica 15 5" xfId="1579" xr:uid="{00000000-0005-0000-0000-00002C060000}"/>
    <cellStyle name="Vejica 15 6" xfId="1580" xr:uid="{00000000-0005-0000-0000-00002D060000}"/>
    <cellStyle name="Vejica 16" xfId="1581" xr:uid="{00000000-0005-0000-0000-00002E060000}"/>
    <cellStyle name="Vejica 16 2" xfId="1582" xr:uid="{00000000-0005-0000-0000-00002F060000}"/>
    <cellStyle name="Vejica 16 3" xfId="1583" xr:uid="{00000000-0005-0000-0000-000030060000}"/>
    <cellStyle name="Vejica 16 4" xfId="1584" xr:uid="{00000000-0005-0000-0000-000031060000}"/>
    <cellStyle name="Vejica 17" xfId="1585" xr:uid="{00000000-0005-0000-0000-000032060000}"/>
    <cellStyle name="Vejica 17 10" xfId="1586" xr:uid="{00000000-0005-0000-0000-000033060000}"/>
    <cellStyle name="Vejica 17 2" xfId="1587" xr:uid="{00000000-0005-0000-0000-000034060000}"/>
    <cellStyle name="Vejica 17 2 2" xfId="1588" xr:uid="{00000000-0005-0000-0000-000035060000}"/>
    <cellStyle name="Vejica 17 2 2 2" xfId="1589" xr:uid="{00000000-0005-0000-0000-000036060000}"/>
    <cellStyle name="Vejica 17 2 2 3" xfId="1590" xr:uid="{00000000-0005-0000-0000-000037060000}"/>
    <cellStyle name="Vejica 17 2 2 4" xfId="1591" xr:uid="{00000000-0005-0000-0000-000038060000}"/>
    <cellStyle name="Vejica 17 2 3" xfId="1592" xr:uid="{00000000-0005-0000-0000-000039060000}"/>
    <cellStyle name="Vejica 17 2 4" xfId="1593" xr:uid="{00000000-0005-0000-0000-00003A060000}"/>
    <cellStyle name="Vejica 17 2 5" xfId="1594" xr:uid="{00000000-0005-0000-0000-00003B060000}"/>
    <cellStyle name="Vejica 17 3" xfId="1595" xr:uid="{00000000-0005-0000-0000-00003C060000}"/>
    <cellStyle name="Vejica 17 3 2" xfId="1596" xr:uid="{00000000-0005-0000-0000-00003D060000}"/>
    <cellStyle name="Vejica 17 3 3" xfId="1597" xr:uid="{00000000-0005-0000-0000-00003E060000}"/>
    <cellStyle name="Vejica 17 4" xfId="1598" xr:uid="{00000000-0005-0000-0000-00003F060000}"/>
    <cellStyle name="Vejica 17 5" xfId="1599" xr:uid="{00000000-0005-0000-0000-000040060000}"/>
    <cellStyle name="Vejica 17 6" xfId="1600" xr:uid="{00000000-0005-0000-0000-000041060000}"/>
    <cellStyle name="Vejica 17 6 2" xfId="1601" xr:uid="{00000000-0005-0000-0000-000042060000}"/>
    <cellStyle name="Vejica 17 6 3" xfId="1602" xr:uid="{00000000-0005-0000-0000-000043060000}"/>
    <cellStyle name="Vejica 17 6 3 2" xfId="1603" xr:uid="{00000000-0005-0000-0000-000044060000}"/>
    <cellStyle name="Vejica 17 6 3 3" xfId="1604" xr:uid="{00000000-0005-0000-0000-000045060000}"/>
    <cellStyle name="Vejica 17 7" xfId="1605" xr:uid="{00000000-0005-0000-0000-000046060000}"/>
    <cellStyle name="Vejica 17 8" xfId="1606" xr:uid="{00000000-0005-0000-0000-000047060000}"/>
    <cellStyle name="Vejica 17 9" xfId="1607" xr:uid="{00000000-0005-0000-0000-000048060000}"/>
    <cellStyle name="Vejica 18" xfId="1608" xr:uid="{00000000-0005-0000-0000-000049060000}"/>
    <cellStyle name="Vejica 18 10" xfId="1609" xr:uid="{00000000-0005-0000-0000-00004A060000}"/>
    <cellStyle name="Vejica 18 2" xfId="1610" xr:uid="{00000000-0005-0000-0000-00004B060000}"/>
    <cellStyle name="Vejica 18 2 2" xfId="1611" xr:uid="{00000000-0005-0000-0000-00004C060000}"/>
    <cellStyle name="Vejica 18 2 2 2" xfId="1612" xr:uid="{00000000-0005-0000-0000-00004D060000}"/>
    <cellStyle name="Vejica 18 2 2 3" xfId="1613" xr:uid="{00000000-0005-0000-0000-00004E060000}"/>
    <cellStyle name="Vejica 18 2 2 4" xfId="1614" xr:uid="{00000000-0005-0000-0000-00004F060000}"/>
    <cellStyle name="Vejica 18 2 3" xfId="1615" xr:uid="{00000000-0005-0000-0000-000050060000}"/>
    <cellStyle name="Vejica 18 2 4" xfId="1616" xr:uid="{00000000-0005-0000-0000-000051060000}"/>
    <cellStyle name="Vejica 18 2 5" xfId="1617" xr:uid="{00000000-0005-0000-0000-000052060000}"/>
    <cellStyle name="Vejica 18 3" xfId="1618" xr:uid="{00000000-0005-0000-0000-000053060000}"/>
    <cellStyle name="Vejica 18 3 2" xfId="1619" xr:uid="{00000000-0005-0000-0000-000054060000}"/>
    <cellStyle name="Vejica 18 3 3" xfId="1620" xr:uid="{00000000-0005-0000-0000-000055060000}"/>
    <cellStyle name="Vejica 18 4" xfId="1621" xr:uid="{00000000-0005-0000-0000-000056060000}"/>
    <cellStyle name="Vejica 18 5" xfId="1622" xr:uid="{00000000-0005-0000-0000-000057060000}"/>
    <cellStyle name="Vejica 18 6" xfId="1623" xr:uid="{00000000-0005-0000-0000-000058060000}"/>
    <cellStyle name="Vejica 18 6 2" xfId="1624" xr:uid="{00000000-0005-0000-0000-000059060000}"/>
    <cellStyle name="Vejica 18 6 3" xfId="1625" xr:uid="{00000000-0005-0000-0000-00005A060000}"/>
    <cellStyle name="Vejica 18 6 3 2" xfId="1626" xr:uid="{00000000-0005-0000-0000-00005B060000}"/>
    <cellStyle name="Vejica 18 6 3 3" xfId="1627" xr:uid="{00000000-0005-0000-0000-00005C060000}"/>
    <cellStyle name="Vejica 18 7" xfId="1628" xr:uid="{00000000-0005-0000-0000-00005D060000}"/>
    <cellStyle name="Vejica 18 8" xfId="1629" xr:uid="{00000000-0005-0000-0000-00005E060000}"/>
    <cellStyle name="Vejica 18 9" xfId="1630" xr:uid="{00000000-0005-0000-0000-00005F060000}"/>
    <cellStyle name="Vejica 19" xfId="1631" xr:uid="{00000000-0005-0000-0000-000060060000}"/>
    <cellStyle name="Vejica 19 10" xfId="1632" xr:uid="{00000000-0005-0000-0000-000061060000}"/>
    <cellStyle name="Vejica 19 2" xfId="1633" xr:uid="{00000000-0005-0000-0000-000062060000}"/>
    <cellStyle name="Vejica 19 2 2" xfId="1634" xr:uid="{00000000-0005-0000-0000-000063060000}"/>
    <cellStyle name="Vejica 19 2 2 2" xfId="1635" xr:uid="{00000000-0005-0000-0000-000064060000}"/>
    <cellStyle name="Vejica 19 2 2 3" xfId="1636" xr:uid="{00000000-0005-0000-0000-000065060000}"/>
    <cellStyle name="Vejica 19 2 2 4" xfId="1637" xr:uid="{00000000-0005-0000-0000-000066060000}"/>
    <cellStyle name="Vejica 19 2 3" xfId="1638" xr:uid="{00000000-0005-0000-0000-000067060000}"/>
    <cellStyle name="Vejica 19 2 4" xfId="1639" xr:uid="{00000000-0005-0000-0000-000068060000}"/>
    <cellStyle name="Vejica 19 2 5" xfId="1640" xr:uid="{00000000-0005-0000-0000-000069060000}"/>
    <cellStyle name="Vejica 19 3" xfId="1641" xr:uid="{00000000-0005-0000-0000-00006A060000}"/>
    <cellStyle name="Vejica 19 3 2" xfId="1642" xr:uid="{00000000-0005-0000-0000-00006B060000}"/>
    <cellStyle name="Vejica 19 3 3" xfId="1643" xr:uid="{00000000-0005-0000-0000-00006C060000}"/>
    <cellStyle name="Vejica 19 4" xfId="1644" xr:uid="{00000000-0005-0000-0000-00006D060000}"/>
    <cellStyle name="Vejica 19 5" xfId="1645" xr:uid="{00000000-0005-0000-0000-00006E060000}"/>
    <cellStyle name="Vejica 19 6" xfId="1646" xr:uid="{00000000-0005-0000-0000-00006F060000}"/>
    <cellStyle name="Vejica 19 6 2" xfId="1647" xr:uid="{00000000-0005-0000-0000-000070060000}"/>
    <cellStyle name="Vejica 19 6 3" xfId="1648" xr:uid="{00000000-0005-0000-0000-000071060000}"/>
    <cellStyle name="Vejica 19 6 3 2" xfId="1649" xr:uid="{00000000-0005-0000-0000-000072060000}"/>
    <cellStyle name="Vejica 19 6 3 3" xfId="1650" xr:uid="{00000000-0005-0000-0000-000073060000}"/>
    <cellStyle name="Vejica 19 7" xfId="1651" xr:uid="{00000000-0005-0000-0000-000074060000}"/>
    <cellStyle name="Vejica 19 8" xfId="1652" xr:uid="{00000000-0005-0000-0000-000075060000}"/>
    <cellStyle name="Vejica 19 9" xfId="1653" xr:uid="{00000000-0005-0000-0000-000076060000}"/>
    <cellStyle name="Vejica 2" xfId="1654" xr:uid="{00000000-0005-0000-0000-000077060000}"/>
    <cellStyle name="Vejica 2 10" xfId="1655" xr:uid="{00000000-0005-0000-0000-000078060000}"/>
    <cellStyle name="Vejica 2 10 2" xfId="1656" xr:uid="{00000000-0005-0000-0000-000079060000}"/>
    <cellStyle name="Vejica 2 10 2 2" xfId="1657" xr:uid="{00000000-0005-0000-0000-00007A060000}"/>
    <cellStyle name="Vejica 2 10 2 2 2" xfId="1658" xr:uid="{00000000-0005-0000-0000-00007B060000}"/>
    <cellStyle name="Vejica 2 10 2 2 3" xfId="1659" xr:uid="{00000000-0005-0000-0000-00007C060000}"/>
    <cellStyle name="Vejica 2 10 2 2 4" xfId="1660" xr:uid="{00000000-0005-0000-0000-00007D060000}"/>
    <cellStyle name="Vejica 2 10 2 3" xfId="1661" xr:uid="{00000000-0005-0000-0000-00007E060000}"/>
    <cellStyle name="Vejica 2 10 2 4" xfId="1662" xr:uid="{00000000-0005-0000-0000-00007F060000}"/>
    <cellStyle name="Vejica 2 10 2 5" xfId="1663" xr:uid="{00000000-0005-0000-0000-000080060000}"/>
    <cellStyle name="Vejica 2 10 2 6" xfId="1664" xr:uid="{00000000-0005-0000-0000-000081060000}"/>
    <cellStyle name="Vejica 2 10 3" xfId="1665" xr:uid="{00000000-0005-0000-0000-000082060000}"/>
    <cellStyle name="Vejica 2 10 3 2" xfId="1666" xr:uid="{00000000-0005-0000-0000-000083060000}"/>
    <cellStyle name="Vejica 2 10 3 2 2" xfId="1667" xr:uid="{00000000-0005-0000-0000-000084060000}"/>
    <cellStyle name="Vejica 2 10 3 2 3" xfId="1668" xr:uid="{00000000-0005-0000-0000-000085060000}"/>
    <cellStyle name="Vejica 2 10 3 2 4" xfId="1669" xr:uid="{00000000-0005-0000-0000-000086060000}"/>
    <cellStyle name="Vejica 2 10 3 3" xfId="1670" xr:uid="{00000000-0005-0000-0000-000087060000}"/>
    <cellStyle name="Vejica 2 10 3 4" xfId="1671" xr:uid="{00000000-0005-0000-0000-000088060000}"/>
    <cellStyle name="Vejica 2 10 3 5" xfId="1672" xr:uid="{00000000-0005-0000-0000-000089060000}"/>
    <cellStyle name="Vejica 2 10 4" xfId="1673" xr:uid="{00000000-0005-0000-0000-00008A060000}"/>
    <cellStyle name="Vejica 2 10 4 2" xfId="1674" xr:uid="{00000000-0005-0000-0000-00008B060000}"/>
    <cellStyle name="Vejica 2 10 4 2 2" xfId="1675" xr:uid="{00000000-0005-0000-0000-00008C060000}"/>
    <cellStyle name="Vejica 2 10 4 2 3" xfId="1676" xr:uid="{00000000-0005-0000-0000-00008D060000}"/>
    <cellStyle name="Vejica 2 10 4 2 4" xfId="1677" xr:uid="{00000000-0005-0000-0000-00008E060000}"/>
    <cellStyle name="Vejica 2 10 4 3" xfId="1678" xr:uid="{00000000-0005-0000-0000-00008F060000}"/>
    <cellStyle name="Vejica 2 10 4 4" xfId="1679" xr:uid="{00000000-0005-0000-0000-000090060000}"/>
    <cellStyle name="Vejica 2 10 4 5" xfId="1680" xr:uid="{00000000-0005-0000-0000-000091060000}"/>
    <cellStyle name="Vejica 2 10 5" xfId="1681" xr:uid="{00000000-0005-0000-0000-000092060000}"/>
    <cellStyle name="Vejica 2 10 5 2" xfId="1682" xr:uid="{00000000-0005-0000-0000-000093060000}"/>
    <cellStyle name="Vejica 2 10 5 3" xfId="1683" xr:uid="{00000000-0005-0000-0000-000094060000}"/>
    <cellStyle name="Vejica 2 10 5 4" xfId="1684" xr:uid="{00000000-0005-0000-0000-000095060000}"/>
    <cellStyle name="Vejica 2 10 6" xfId="1685" xr:uid="{00000000-0005-0000-0000-000096060000}"/>
    <cellStyle name="Vejica 2 10 7" xfId="1686" xr:uid="{00000000-0005-0000-0000-000097060000}"/>
    <cellStyle name="Vejica 2 10 8" xfId="1687" xr:uid="{00000000-0005-0000-0000-000098060000}"/>
    <cellStyle name="Vejica 2 11" xfId="1688" xr:uid="{00000000-0005-0000-0000-000099060000}"/>
    <cellStyle name="Vejica 2 11 2" xfId="1689" xr:uid="{00000000-0005-0000-0000-00009A060000}"/>
    <cellStyle name="Vejica 2 11 2 2" xfId="1690" xr:uid="{00000000-0005-0000-0000-00009B060000}"/>
    <cellStyle name="Vejica 2 11 2 3" xfId="1691" xr:uid="{00000000-0005-0000-0000-00009C060000}"/>
    <cellStyle name="Vejica 2 11 2 4" xfId="1692" xr:uid="{00000000-0005-0000-0000-00009D060000}"/>
    <cellStyle name="Vejica 2 11 3" xfId="1693" xr:uid="{00000000-0005-0000-0000-00009E060000}"/>
    <cellStyle name="Vejica 2 11 4" xfId="1694" xr:uid="{00000000-0005-0000-0000-00009F060000}"/>
    <cellStyle name="Vejica 2 11 5" xfId="1695" xr:uid="{00000000-0005-0000-0000-0000A0060000}"/>
    <cellStyle name="Vejica 2 12" xfId="1696" xr:uid="{00000000-0005-0000-0000-0000A1060000}"/>
    <cellStyle name="Vejica 2 12 2" xfId="1697" xr:uid="{00000000-0005-0000-0000-0000A2060000}"/>
    <cellStyle name="Vejica 2 12 2 2" xfId="1698" xr:uid="{00000000-0005-0000-0000-0000A3060000}"/>
    <cellStyle name="Vejica 2 12 2 3" xfId="1699" xr:uid="{00000000-0005-0000-0000-0000A4060000}"/>
    <cellStyle name="Vejica 2 12 2 4" xfId="1700" xr:uid="{00000000-0005-0000-0000-0000A5060000}"/>
    <cellStyle name="Vejica 2 12 3" xfId="1701" xr:uid="{00000000-0005-0000-0000-0000A6060000}"/>
    <cellStyle name="Vejica 2 12 4" xfId="1702" xr:uid="{00000000-0005-0000-0000-0000A7060000}"/>
    <cellStyle name="Vejica 2 12 5" xfId="1703" xr:uid="{00000000-0005-0000-0000-0000A8060000}"/>
    <cellStyle name="Vejica 2 13" xfId="1704" xr:uid="{00000000-0005-0000-0000-0000A9060000}"/>
    <cellStyle name="Vejica 2 13 2" xfId="1705" xr:uid="{00000000-0005-0000-0000-0000AA060000}"/>
    <cellStyle name="Vejica 2 13 2 2" xfId="1706" xr:uid="{00000000-0005-0000-0000-0000AB060000}"/>
    <cellStyle name="Vejica 2 13 2 3" xfId="1707" xr:uid="{00000000-0005-0000-0000-0000AC060000}"/>
    <cellStyle name="Vejica 2 13 2 4" xfId="1708" xr:uid="{00000000-0005-0000-0000-0000AD060000}"/>
    <cellStyle name="Vejica 2 13 3" xfId="1709" xr:uid="{00000000-0005-0000-0000-0000AE060000}"/>
    <cellStyle name="Vejica 2 13 4" xfId="1710" xr:uid="{00000000-0005-0000-0000-0000AF060000}"/>
    <cellStyle name="Vejica 2 13 5" xfId="1711" xr:uid="{00000000-0005-0000-0000-0000B0060000}"/>
    <cellStyle name="Vejica 2 14" xfId="1712" xr:uid="{00000000-0005-0000-0000-0000B1060000}"/>
    <cellStyle name="Vejica 2 15" xfId="1713" xr:uid="{00000000-0005-0000-0000-0000B2060000}"/>
    <cellStyle name="Vejica 2 16" xfId="1714" xr:uid="{00000000-0005-0000-0000-0000B3060000}"/>
    <cellStyle name="Vejica 2 17" xfId="1715" xr:uid="{00000000-0005-0000-0000-0000B4060000}"/>
    <cellStyle name="Vejica 2 18" xfId="1716" xr:uid="{00000000-0005-0000-0000-0000B5060000}"/>
    <cellStyle name="Vejica 2 19" xfId="1717" xr:uid="{00000000-0005-0000-0000-0000B6060000}"/>
    <cellStyle name="Vejica 2 2" xfId="1718" xr:uid="{00000000-0005-0000-0000-0000B7060000}"/>
    <cellStyle name="Vejica 2 2 2" xfId="1719" xr:uid="{00000000-0005-0000-0000-0000B8060000}"/>
    <cellStyle name="Vejica 2 2 2 2" xfId="1720" xr:uid="{00000000-0005-0000-0000-0000B9060000}"/>
    <cellStyle name="Vejica 2 2 2 2 2" xfId="1721" xr:uid="{00000000-0005-0000-0000-0000BA060000}"/>
    <cellStyle name="Vejica 2 2 2 2 2 2" xfId="1722" xr:uid="{00000000-0005-0000-0000-0000BB060000}"/>
    <cellStyle name="Vejica 2 2 2 2 2 2 2" xfId="1723" xr:uid="{00000000-0005-0000-0000-0000BC060000}"/>
    <cellStyle name="Vejica 2 2 2 2 2 2 3" xfId="1724" xr:uid="{00000000-0005-0000-0000-0000BD060000}"/>
    <cellStyle name="Vejica 2 2 2 2 2 2 4" xfId="1725" xr:uid="{00000000-0005-0000-0000-0000BE060000}"/>
    <cellStyle name="Vejica 2 2 2 2 2 3" xfId="1726" xr:uid="{00000000-0005-0000-0000-0000BF060000}"/>
    <cellStyle name="Vejica 2 2 2 2 2 4" xfId="1727" xr:uid="{00000000-0005-0000-0000-0000C0060000}"/>
    <cellStyle name="Vejica 2 2 2 2 2 5" xfId="1728" xr:uid="{00000000-0005-0000-0000-0000C1060000}"/>
    <cellStyle name="Vejica 2 2 2 2 3" xfId="1729" xr:uid="{00000000-0005-0000-0000-0000C2060000}"/>
    <cellStyle name="Vejica 2 2 2 2 3 2" xfId="1730" xr:uid="{00000000-0005-0000-0000-0000C3060000}"/>
    <cellStyle name="Vejica 2 2 2 2 3 3" xfId="1731" xr:uid="{00000000-0005-0000-0000-0000C4060000}"/>
    <cellStyle name="Vejica 2 2 2 2 3 4" xfId="1732" xr:uid="{00000000-0005-0000-0000-0000C5060000}"/>
    <cellStyle name="Vejica 2 2 2 2 4" xfId="1733" xr:uid="{00000000-0005-0000-0000-0000C6060000}"/>
    <cellStyle name="Vejica 2 2 2 2 5" xfId="1734" xr:uid="{00000000-0005-0000-0000-0000C7060000}"/>
    <cellStyle name="Vejica 2 2 2 2 6" xfId="1735" xr:uid="{00000000-0005-0000-0000-0000C8060000}"/>
    <cellStyle name="Vejica 2 2 2 3" xfId="1736" xr:uid="{00000000-0005-0000-0000-0000C9060000}"/>
    <cellStyle name="Vejica 2 2 2 3 2" xfId="1737" xr:uid="{00000000-0005-0000-0000-0000CA060000}"/>
    <cellStyle name="Vejica 2 2 2 3 2 2" xfId="1738" xr:uid="{00000000-0005-0000-0000-0000CB060000}"/>
    <cellStyle name="Vejica 2 2 2 3 2 2 2" xfId="1739" xr:uid="{00000000-0005-0000-0000-0000CC060000}"/>
    <cellStyle name="Vejica 2 2 2 3 2 2 3" xfId="1740" xr:uid="{00000000-0005-0000-0000-0000CD060000}"/>
    <cellStyle name="Vejica 2 2 2 3 2 2 4" xfId="1741" xr:uid="{00000000-0005-0000-0000-0000CE060000}"/>
    <cellStyle name="Vejica 2 2 2 3 2 3" xfId="1742" xr:uid="{00000000-0005-0000-0000-0000CF060000}"/>
    <cellStyle name="Vejica 2 2 2 3 2 4" xfId="1743" xr:uid="{00000000-0005-0000-0000-0000D0060000}"/>
    <cellStyle name="Vejica 2 2 2 3 2 5" xfId="1744" xr:uid="{00000000-0005-0000-0000-0000D1060000}"/>
    <cellStyle name="Vejica 2 2 2 3 3" xfId="1745" xr:uid="{00000000-0005-0000-0000-0000D2060000}"/>
    <cellStyle name="Vejica 2 2 2 3 3 2" xfId="1746" xr:uid="{00000000-0005-0000-0000-0000D3060000}"/>
    <cellStyle name="Vejica 2 2 2 3 3 3" xfId="1747" xr:uid="{00000000-0005-0000-0000-0000D4060000}"/>
    <cellStyle name="Vejica 2 2 2 3 3 4" xfId="1748" xr:uid="{00000000-0005-0000-0000-0000D5060000}"/>
    <cellStyle name="Vejica 2 2 2 3 4" xfId="1749" xr:uid="{00000000-0005-0000-0000-0000D6060000}"/>
    <cellStyle name="Vejica 2 2 2 3 5" xfId="1750" xr:uid="{00000000-0005-0000-0000-0000D7060000}"/>
    <cellStyle name="Vejica 2 2 2 3 6" xfId="1751" xr:uid="{00000000-0005-0000-0000-0000D8060000}"/>
    <cellStyle name="Vejica 2 2 2 4" xfId="1752" xr:uid="{00000000-0005-0000-0000-0000D9060000}"/>
    <cellStyle name="Vejica 2 2 2 4 2" xfId="1753" xr:uid="{00000000-0005-0000-0000-0000DA060000}"/>
    <cellStyle name="Vejica 2 2 2 4 2 2" xfId="1754" xr:uid="{00000000-0005-0000-0000-0000DB060000}"/>
    <cellStyle name="Vejica 2 2 2 4 2 3" xfId="1755" xr:uid="{00000000-0005-0000-0000-0000DC060000}"/>
    <cellStyle name="Vejica 2 2 2 4 2 4" xfId="1756" xr:uid="{00000000-0005-0000-0000-0000DD060000}"/>
    <cellStyle name="Vejica 2 2 2 4 3" xfId="1757" xr:uid="{00000000-0005-0000-0000-0000DE060000}"/>
    <cellStyle name="Vejica 2 2 2 4 4" xfId="1758" xr:uid="{00000000-0005-0000-0000-0000DF060000}"/>
    <cellStyle name="Vejica 2 2 2 4 5" xfId="1759" xr:uid="{00000000-0005-0000-0000-0000E0060000}"/>
    <cellStyle name="Vejica 2 2 2 5" xfId="1760" xr:uid="{00000000-0005-0000-0000-0000E1060000}"/>
    <cellStyle name="Vejica 2 2 2 5 2" xfId="1761" xr:uid="{00000000-0005-0000-0000-0000E2060000}"/>
    <cellStyle name="Vejica 2 2 2 5 3" xfId="1762" xr:uid="{00000000-0005-0000-0000-0000E3060000}"/>
    <cellStyle name="Vejica 2 2 2 5 4" xfId="1763" xr:uid="{00000000-0005-0000-0000-0000E4060000}"/>
    <cellStyle name="Vejica 2 2 2 6" xfId="1764" xr:uid="{00000000-0005-0000-0000-0000E5060000}"/>
    <cellStyle name="Vejica 2 2 2 7" xfId="1765" xr:uid="{00000000-0005-0000-0000-0000E6060000}"/>
    <cellStyle name="Vejica 2 2 2 8" xfId="1766" xr:uid="{00000000-0005-0000-0000-0000E7060000}"/>
    <cellStyle name="Vejica 2 2 3" xfId="1767" xr:uid="{00000000-0005-0000-0000-0000E8060000}"/>
    <cellStyle name="Vejica 2 2 4" xfId="1768" xr:uid="{00000000-0005-0000-0000-0000E9060000}"/>
    <cellStyle name="Vejica 2 2 5" xfId="1769" xr:uid="{00000000-0005-0000-0000-0000EA060000}"/>
    <cellStyle name="Vejica 2 3" xfId="1770" xr:uid="{00000000-0005-0000-0000-0000EB060000}"/>
    <cellStyle name="Vejica 2 3 2" xfId="1771" xr:uid="{00000000-0005-0000-0000-0000EC060000}"/>
    <cellStyle name="Vejica 2 3 2 2" xfId="1772" xr:uid="{00000000-0005-0000-0000-0000ED060000}"/>
    <cellStyle name="Vejica 2 3 2 3" xfId="1773" xr:uid="{00000000-0005-0000-0000-0000EE060000}"/>
    <cellStyle name="Vejica 2 3 2 4" xfId="1774" xr:uid="{00000000-0005-0000-0000-0000EF060000}"/>
    <cellStyle name="Vejica 2 3 3" xfId="1775" xr:uid="{00000000-0005-0000-0000-0000F0060000}"/>
    <cellStyle name="Vejica 2 3 3 2" xfId="1776" xr:uid="{00000000-0005-0000-0000-0000F1060000}"/>
    <cellStyle name="Vejica 2 3 3 2 2" xfId="1777" xr:uid="{00000000-0005-0000-0000-0000F2060000}"/>
    <cellStyle name="Vejica 2 3 3 2 2 2" xfId="1778" xr:uid="{00000000-0005-0000-0000-0000F3060000}"/>
    <cellStyle name="Vejica 2 3 3 2 2 3" xfId="1779" xr:uid="{00000000-0005-0000-0000-0000F4060000}"/>
    <cellStyle name="Vejica 2 3 3 2 2 4" xfId="1780" xr:uid="{00000000-0005-0000-0000-0000F5060000}"/>
    <cellStyle name="Vejica 2 3 3 2 3" xfId="1781" xr:uid="{00000000-0005-0000-0000-0000F6060000}"/>
    <cellStyle name="Vejica 2 3 3 2 4" xfId="1782" xr:uid="{00000000-0005-0000-0000-0000F7060000}"/>
    <cellStyle name="Vejica 2 3 3 2 5" xfId="1783" xr:uid="{00000000-0005-0000-0000-0000F8060000}"/>
    <cellStyle name="Vejica 2 3 3 3" xfId="1784" xr:uid="{00000000-0005-0000-0000-0000F9060000}"/>
    <cellStyle name="Vejica 2 3 3 3 2" xfId="1785" xr:uid="{00000000-0005-0000-0000-0000FA060000}"/>
    <cellStyle name="Vejica 2 3 3 3 3" xfId="1786" xr:uid="{00000000-0005-0000-0000-0000FB060000}"/>
    <cellStyle name="Vejica 2 3 3 3 4" xfId="1787" xr:uid="{00000000-0005-0000-0000-0000FC060000}"/>
    <cellStyle name="Vejica 2 3 3 4" xfId="1788" xr:uid="{00000000-0005-0000-0000-0000FD060000}"/>
    <cellStyle name="Vejica 2 3 3 5" xfId="1789" xr:uid="{00000000-0005-0000-0000-0000FE060000}"/>
    <cellStyle name="Vejica 2 3 3 6" xfId="1790" xr:uid="{00000000-0005-0000-0000-0000FF060000}"/>
    <cellStyle name="Vejica 2 3 4" xfId="1791" xr:uid="{00000000-0005-0000-0000-000000070000}"/>
    <cellStyle name="Vejica 2 3 4 2" xfId="1792" xr:uid="{00000000-0005-0000-0000-000001070000}"/>
    <cellStyle name="Vejica 2 3 4 2 2" xfId="1793" xr:uid="{00000000-0005-0000-0000-000002070000}"/>
    <cellStyle name="Vejica 2 3 4 2 2 2" xfId="1794" xr:uid="{00000000-0005-0000-0000-000003070000}"/>
    <cellStyle name="Vejica 2 3 4 2 2 3" xfId="1795" xr:uid="{00000000-0005-0000-0000-000004070000}"/>
    <cellStyle name="Vejica 2 3 4 2 2 4" xfId="1796" xr:uid="{00000000-0005-0000-0000-000005070000}"/>
    <cellStyle name="Vejica 2 3 4 2 3" xfId="1797" xr:uid="{00000000-0005-0000-0000-000006070000}"/>
    <cellStyle name="Vejica 2 3 4 2 4" xfId="1798" xr:uid="{00000000-0005-0000-0000-000007070000}"/>
    <cellStyle name="Vejica 2 3 4 2 5" xfId="1799" xr:uid="{00000000-0005-0000-0000-000008070000}"/>
    <cellStyle name="Vejica 2 3 4 3" xfId="1800" xr:uid="{00000000-0005-0000-0000-000009070000}"/>
    <cellStyle name="Vejica 2 3 4 3 2" xfId="1801" xr:uid="{00000000-0005-0000-0000-00000A070000}"/>
    <cellStyle name="Vejica 2 3 4 3 3" xfId="1802" xr:uid="{00000000-0005-0000-0000-00000B070000}"/>
    <cellStyle name="Vejica 2 3 4 3 4" xfId="1803" xr:uid="{00000000-0005-0000-0000-00000C070000}"/>
    <cellStyle name="Vejica 2 3 4 4" xfId="1804" xr:uid="{00000000-0005-0000-0000-00000D070000}"/>
    <cellStyle name="Vejica 2 3 4 5" xfId="1805" xr:uid="{00000000-0005-0000-0000-00000E070000}"/>
    <cellStyle name="Vejica 2 3 4 6" xfId="1806" xr:uid="{00000000-0005-0000-0000-00000F070000}"/>
    <cellStyle name="Vejica 2 3 5" xfId="1807" xr:uid="{00000000-0005-0000-0000-000010070000}"/>
    <cellStyle name="Vejica 2 3 5 2" xfId="1808" xr:uid="{00000000-0005-0000-0000-000011070000}"/>
    <cellStyle name="Vejica 2 3 5 2 2" xfId="1809" xr:uid="{00000000-0005-0000-0000-000012070000}"/>
    <cellStyle name="Vejica 2 3 5 2 3" xfId="1810" xr:uid="{00000000-0005-0000-0000-000013070000}"/>
    <cellStyle name="Vejica 2 3 5 2 4" xfId="1811" xr:uid="{00000000-0005-0000-0000-000014070000}"/>
    <cellStyle name="Vejica 2 3 5 3" xfId="1812" xr:uid="{00000000-0005-0000-0000-000015070000}"/>
    <cellStyle name="Vejica 2 3 5 4" xfId="1813" xr:uid="{00000000-0005-0000-0000-000016070000}"/>
    <cellStyle name="Vejica 2 3 5 5" xfId="1814" xr:uid="{00000000-0005-0000-0000-000017070000}"/>
    <cellStyle name="Vejica 2 3 6" xfId="1815" xr:uid="{00000000-0005-0000-0000-000018070000}"/>
    <cellStyle name="Vejica 2 3 6 2" xfId="1816" xr:uid="{00000000-0005-0000-0000-000019070000}"/>
    <cellStyle name="Vejica 2 3 6 3" xfId="1817" xr:uid="{00000000-0005-0000-0000-00001A070000}"/>
    <cellStyle name="Vejica 2 3 6 4" xfId="1818" xr:uid="{00000000-0005-0000-0000-00001B070000}"/>
    <cellStyle name="Vejica 2 3 7" xfId="1819" xr:uid="{00000000-0005-0000-0000-00001C070000}"/>
    <cellStyle name="Vejica 2 3 8" xfId="1820" xr:uid="{00000000-0005-0000-0000-00001D070000}"/>
    <cellStyle name="Vejica 2 3 9" xfId="1821" xr:uid="{00000000-0005-0000-0000-00001E070000}"/>
    <cellStyle name="Vejica 2 4" xfId="1822" xr:uid="{00000000-0005-0000-0000-00001F070000}"/>
    <cellStyle name="Vejica 2 4 2" xfId="1823" xr:uid="{00000000-0005-0000-0000-000020070000}"/>
    <cellStyle name="Vejica 2 4 2 2" xfId="1824" xr:uid="{00000000-0005-0000-0000-000021070000}"/>
    <cellStyle name="Vejica 2 4 2 2 2" xfId="1825" xr:uid="{00000000-0005-0000-0000-000022070000}"/>
    <cellStyle name="Vejica 2 4 2 2 2 2" xfId="1826" xr:uid="{00000000-0005-0000-0000-000023070000}"/>
    <cellStyle name="Vejica 2 4 2 2 2 3" xfId="1827" xr:uid="{00000000-0005-0000-0000-000024070000}"/>
    <cellStyle name="Vejica 2 4 2 2 2 4" xfId="1828" xr:uid="{00000000-0005-0000-0000-000025070000}"/>
    <cellStyle name="Vejica 2 4 2 2 3" xfId="1829" xr:uid="{00000000-0005-0000-0000-000026070000}"/>
    <cellStyle name="Vejica 2 4 2 2 4" xfId="1830" xr:uid="{00000000-0005-0000-0000-000027070000}"/>
    <cellStyle name="Vejica 2 4 2 2 5" xfId="1831" xr:uid="{00000000-0005-0000-0000-000028070000}"/>
    <cellStyle name="Vejica 2 4 2 3" xfId="1832" xr:uid="{00000000-0005-0000-0000-000029070000}"/>
    <cellStyle name="Vejica 2 4 2 3 2" xfId="1833" xr:uid="{00000000-0005-0000-0000-00002A070000}"/>
    <cellStyle name="Vejica 2 4 2 3 3" xfId="1834" xr:uid="{00000000-0005-0000-0000-00002B070000}"/>
    <cellStyle name="Vejica 2 4 2 3 4" xfId="1835" xr:uid="{00000000-0005-0000-0000-00002C070000}"/>
    <cellStyle name="Vejica 2 4 2 4" xfId="1836" xr:uid="{00000000-0005-0000-0000-00002D070000}"/>
    <cellStyle name="Vejica 2 4 2 5" xfId="1837" xr:uid="{00000000-0005-0000-0000-00002E070000}"/>
    <cellStyle name="Vejica 2 4 2 6" xfId="1838" xr:uid="{00000000-0005-0000-0000-00002F070000}"/>
    <cellStyle name="Vejica 2 4 3" xfId="1839" xr:uid="{00000000-0005-0000-0000-000030070000}"/>
    <cellStyle name="Vejica 2 4 3 2" xfId="1840" xr:uid="{00000000-0005-0000-0000-000031070000}"/>
    <cellStyle name="Vejica 2 4 3 2 2" xfId="1841" xr:uid="{00000000-0005-0000-0000-000032070000}"/>
    <cellStyle name="Vejica 2 4 3 2 2 2" xfId="1842" xr:uid="{00000000-0005-0000-0000-000033070000}"/>
    <cellStyle name="Vejica 2 4 3 2 2 3" xfId="1843" xr:uid="{00000000-0005-0000-0000-000034070000}"/>
    <cellStyle name="Vejica 2 4 3 2 2 4" xfId="1844" xr:uid="{00000000-0005-0000-0000-000035070000}"/>
    <cellStyle name="Vejica 2 4 3 2 3" xfId="1845" xr:uid="{00000000-0005-0000-0000-000036070000}"/>
    <cellStyle name="Vejica 2 4 3 2 4" xfId="1846" xr:uid="{00000000-0005-0000-0000-000037070000}"/>
    <cellStyle name="Vejica 2 4 3 2 5" xfId="1847" xr:uid="{00000000-0005-0000-0000-000038070000}"/>
    <cellStyle name="Vejica 2 4 3 3" xfId="1848" xr:uid="{00000000-0005-0000-0000-000039070000}"/>
    <cellStyle name="Vejica 2 4 3 3 2" xfId="1849" xr:uid="{00000000-0005-0000-0000-00003A070000}"/>
    <cellStyle name="Vejica 2 4 3 3 3" xfId="1850" xr:uid="{00000000-0005-0000-0000-00003B070000}"/>
    <cellStyle name="Vejica 2 4 3 3 4" xfId="1851" xr:uid="{00000000-0005-0000-0000-00003C070000}"/>
    <cellStyle name="Vejica 2 4 3 4" xfId="1852" xr:uid="{00000000-0005-0000-0000-00003D070000}"/>
    <cellStyle name="Vejica 2 4 3 5" xfId="1853" xr:uid="{00000000-0005-0000-0000-00003E070000}"/>
    <cellStyle name="Vejica 2 4 3 6" xfId="1854" xr:uid="{00000000-0005-0000-0000-00003F070000}"/>
    <cellStyle name="Vejica 2 4 4" xfId="1855" xr:uid="{00000000-0005-0000-0000-000040070000}"/>
    <cellStyle name="Vejica 2 4 4 2" xfId="1856" xr:uid="{00000000-0005-0000-0000-000041070000}"/>
    <cellStyle name="Vejica 2 4 4 2 2" xfId="1857" xr:uid="{00000000-0005-0000-0000-000042070000}"/>
    <cellStyle name="Vejica 2 4 4 2 3" xfId="1858" xr:uid="{00000000-0005-0000-0000-000043070000}"/>
    <cellStyle name="Vejica 2 4 4 2 4" xfId="1859" xr:uid="{00000000-0005-0000-0000-000044070000}"/>
    <cellStyle name="Vejica 2 4 4 3" xfId="1860" xr:uid="{00000000-0005-0000-0000-000045070000}"/>
    <cellStyle name="Vejica 2 4 4 4" xfId="1861" xr:uid="{00000000-0005-0000-0000-000046070000}"/>
    <cellStyle name="Vejica 2 4 4 5" xfId="1862" xr:uid="{00000000-0005-0000-0000-000047070000}"/>
    <cellStyle name="Vejica 2 4 5" xfId="1863" xr:uid="{00000000-0005-0000-0000-000048070000}"/>
    <cellStyle name="Vejica 2 4 5 2" xfId="1864" xr:uid="{00000000-0005-0000-0000-000049070000}"/>
    <cellStyle name="Vejica 2 4 5 3" xfId="1865" xr:uid="{00000000-0005-0000-0000-00004A070000}"/>
    <cellStyle name="Vejica 2 4 5 4" xfId="1866" xr:uid="{00000000-0005-0000-0000-00004B070000}"/>
    <cellStyle name="Vejica 2 4 6" xfId="1867" xr:uid="{00000000-0005-0000-0000-00004C070000}"/>
    <cellStyle name="Vejica 2 4 7" xfId="1868" xr:uid="{00000000-0005-0000-0000-00004D070000}"/>
    <cellStyle name="Vejica 2 4 8" xfId="1869" xr:uid="{00000000-0005-0000-0000-00004E070000}"/>
    <cellStyle name="Vejica 2 5" xfId="1870" xr:uid="{00000000-0005-0000-0000-00004F070000}"/>
    <cellStyle name="Vejica 2 5 2" xfId="1871" xr:uid="{00000000-0005-0000-0000-000050070000}"/>
    <cellStyle name="Vejica 2 5 2 2" xfId="1872" xr:uid="{00000000-0005-0000-0000-000051070000}"/>
    <cellStyle name="Vejica 2 5 2 2 2" xfId="1873" xr:uid="{00000000-0005-0000-0000-000052070000}"/>
    <cellStyle name="Vejica 2 5 2 2 2 2" xfId="1874" xr:uid="{00000000-0005-0000-0000-000053070000}"/>
    <cellStyle name="Vejica 2 5 2 2 2 3" xfId="1875" xr:uid="{00000000-0005-0000-0000-000054070000}"/>
    <cellStyle name="Vejica 2 5 2 2 2 4" xfId="1876" xr:uid="{00000000-0005-0000-0000-000055070000}"/>
    <cellStyle name="Vejica 2 5 2 2 3" xfId="1877" xr:uid="{00000000-0005-0000-0000-000056070000}"/>
    <cellStyle name="Vejica 2 5 2 2 4" xfId="1878" xr:uid="{00000000-0005-0000-0000-000057070000}"/>
    <cellStyle name="Vejica 2 5 2 2 5" xfId="1879" xr:uid="{00000000-0005-0000-0000-000058070000}"/>
    <cellStyle name="Vejica 2 5 2 3" xfId="1880" xr:uid="{00000000-0005-0000-0000-000059070000}"/>
    <cellStyle name="Vejica 2 5 2 3 2" xfId="1881" xr:uid="{00000000-0005-0000-0000-00005A070000}"/>
    <cellStyle name="Vejica 2 5 2 3 3" xfId="1882" xr:uid="{00000000-0005-0000-0000-00005B070000}"/>
    <cellStyle name="Vejica 2 5 2 3 4" xfId="1883" xr:uid="{00000000-0005-0000-0000-00005C070000}"/>
    <cellStyle name="Vejica 2 5 2 4" xfId="1884" xr:uid="{00000000-0005-0000-0000-00005D070000}"/>
    <cellStyle name="Vejica 2 5 2 5" xfId="1885" xr:uid="{00000000-0005-0000-0000-00005E070000}"/>
    <cellStyle name="Vejica 2 5 2 6" xfId="1886" xr:uid="{00000000-0005-0000-0000-00005F070000}"/>
    <cellStyle name="Vejica 2 5 3" xfId="1887" xr:uid="{00000000-0005-0000-0000-000060070000}"/>
    <cellStyle name="Vejica 2 5 3 2" xfId="1888" xr:uid="{00000000-0005-0000-0000-000061070000}"/>
    <cellStyle name="Vejica 2 5 3 2 2" xfId="1889" xr:uid="{00000000-0005-0000-0000-000062070000}"/>
    <cellStyle name="Vejica 2 5 3 2 2 2" xfId="1890" xr:uid="{00000000-0005-0000-0000-000063070000}"/>
    <cellStyle name="Vejica 2 5 3 2 2 3" xfId="1891" xr:uid="{00000000-0005-0000-0000-000064070000}"/>
    <cellStyle name="Vejica 2 5 3 2 2 4" xfId="1892" xr:uid="{00000000-0005-0000-0000-000065070000}"/>
    <cellStyle name="Vejica 2 5 3 2 3" xfId="1893" xr:uid="{00000000-0005-0000-0000-000066070000}"/>
    <cellStyle name="Vejica 2 5 3 2 4" xfId="1894" xr:uid="{00000000-0005-0000-0000-000067070000}"/>
    <cellStyle name="Vejica 2 5 3 2 5" xfId="1895" xr:uid="{00000000-0005-0000-0000-000068070000}"/>
    <cellStyle name="Vejica 2 5 3 3" xfId="1896" xr:uid="{00000000-0005-0000-0000-000069070000}"/>
    <cellStyle name="Vejica 2 5 3 3 2" xfId="1897" xr:uid="{00000000-0005-0000-0000-00006A070000}"/>
    <cellStyle name="Vejica 2 5 3 3 3" xfId="1898" xr:uid="{00000000-0005-0000-0000-00006B070000}"/>
    <cellStyle name="Vejica 2 5 3 3 4" xfId="1899" xr:uid="{00000000-0005-0000-0000-00006C070000}"/>
    <cellStyle name="Vejica 2 5 3 4" xfId="1900" xr:uid="{00000000-0005-0000-0000-00006D070000}"/>
    <cellStyle name="Vejica 2 5 3 5" xfId="1901" xr:uid="{00000000-0005-0000-0000-00006E070000}"/>
    <cellStyle name="Vejica 2 5 3 6" xfId="1902" xr:uid="{00000000-0005-0000-0000-00006F070000}"/>
    <cellStyle name="Vejica 2 5 4" xfId="1903" xr:uid="{00000000-0005-0000-0000-000070070000}"/>
    <cellStyle name="Vejica 2 5 4 2" xfId="1904" xr:uid="{00000000-0005-0000-0000-000071070000}"/>
    <cellStyle name="Vejica 2 5 4 2 2" xfId="1905" xr:uid="{00000000-0005-0000-0000-000072070000}"/>
    <cellStyle name="Vejica 2 5 4 2 3" xfId="1906" xr:uid="{00000000-0005-0000-0000-000073070000}"/>
    <cellStyle name="Vejica 2 5 4 2 4" xfId="1907" xr:uid="{00000000-0005-0000-0000-000074070000}"/>
    <cellStyle name="Vejica 2 5 4 3" xfId="1908" xr:uid="{00000000-0005-0000-0000-000075070000}"/>
    <cellStyle name="Vejica 2 5 4 4" xfId="1909" xr:uid="{00000000-0005-0000-0000-000076070000}"/>
    <cellStyle name="Vejica 2 5 4 5" xfId="1910" xr:uid="{00000000-0005-0000-0000-000077070000}"/>
    <cellStyle name="Vejica 2 5 5" xfId="1911" xr:uid="{00000000-0005-0000-0000-000078070000}"/>
    <cellStyle name="Vejica 2 5 5 2" xfId="1912" xr:uid="{00000000-0005-0000-0000-000079070000}"/>
    <cellStyle name="Vejica 2 5 5 3" xfId="1913" xr:uid="{00000000-0005-0000-0000-00007A070000}"/>
    <cellStyle name="Vejica 2 5 5 4" xfId="1914" xr:uid="{00000000-0005-0000-0000-00007B070000}"/>
    <cellStyle name="Vejica 2 5 6" xfId="1915" xr:uid="{00000000-0005-0000-0000-00007C070000}"/>
    <cellStyle name="Vejica 2 5 7" xfId="1916" xr:uid="{00000000-0005-0000-0000-00007D070000}"/>
    <cellStyle name="Vejica 2 5 8" xfId="1917" xr:uid="{00000000-0005-0000-0000-00007E070000}"/>
    <cellStyle name="Vejica 2 6" xfId="1918" xr:uid="{00000000-0005-0000-0000-00007F070000}"/>
    <cellStyle name="Vejica 2 6 2" xfId="1919" xr:uid="{00000000-0005-0000-0000-000080070000}"/>
    <cellStyle name="Vejica 2 6 2 2" xfId="1920" xr:uid="{00000000-0005-0000-0000-000081070000}"/>
    <cellStyle name="Vejica 2 6 2 2 2" xfId="1921" xr:uid="{00000000-0005-0000-0000-000082070000}"/>
    <cellStyle name="Vejica 2 6 2 2 2 2" xfId="1922" xr:uid="{00000000-0005-0000-0000-000083070000}"/>
    <cellStyle name="Vejica 2 6 2 2 2 3" xfId="1923" xr:uid="{00000000-0005-0000-0000-000084070000}"/>
    <cellStyle name="Vejica 2 6 2 2 2 4" xfId="1924" xr:uid="{00000000-0005-0000-0000-000085070000}"/>
    <cellStyle name="Vejica 2 6 2 2 3" xfId="1925" xr:uid="{00000000-0005-0000-0000-000086070000}"/>
    <cellStyle name="Vejica 2 6 2 2 4" xfId="1926" xr:uid="{00000000-0005-0000-0000-000087070000}"/>
    <cellStyle name="Vejica 2 6 2 2 5" xfId="1927" xr:uid="{00000000-0005-0000-0000-000088070000}"/>
    <cellStyle name="Vejica 2 6 2 3" xfId="1928" xr:uid="{00000000-0005-0000-0000-000089070000}"/>
    <cellStyle name="Vejica 2 6 2 3 2" xfId="1929" xr:uid="{00000000-0005-0000-0000-00008A070000}"/>
    <cellStyle name="Vejica 2 6 2 3 3" xfId="1930" xr:uid="{00000000-0005-0000-0000-00008B070000}"/>
    <cellStyle name="Vejica 2 6 2 3 4" xfId="1931" xr:uid="{00000000-0005-0000-0000-00008C070000}"/>
    <cellStyle name="Vejica 2 6 2 4" xfId="1932" xr:uid="{00000000-0005-0000-0000-00008D070000}"/>
    <cellStyle name="Vejica 2 6 2 5" xfId="1933" xr:uid="{00000000-0005-0000-0000-00008E070000}"/>
    <cellStyle name="Vejica 2 6 2 6" xfId="1934" xr:uid="{00000000-0005-0000-0000-00008F070000}"/>
    <cellStyle name="Vejica 2 6 3" xfId="1935" xr:uid="{00000000-0005-0000-0000-000090070000}"/>
    <cellStyle name="Vejica 2 6 3 2" xfId="1936" xr:uid="{00000000-0005-0000-0000-000091070000}"/>
    <cellStyle name="Vejica 2 6 3 2 2" xfId="1937" xr:uid="{00000000-0005-0000-0000-000092070000}"/>
    <cellStyle name="Vejica 2 6 3 2 2 2" xfId="1938" xr:uid="{00000000-0005-0000-0000-000093070000}"/>
    <cellStyle name="Vejica 2 6 3 2 2 3" xfId="1939" xr:uid="{00000000-0005-0000-0000-000094070000}"/>
    <cellStyle name="Vejica 2 6 3 2 2 4" xfId="1940" xr:uid="{00000000-0005-0000-0000-000095070000}"/>
    <cellStyle name="Vejica 2 6 3 2 3" xfId="1941" xr:uid="{00000000-0005-0000-0000-000096070000}"/>
    <cellStyle name="Vejica 2 6 3 2 4" xfId="1942" xr:uid="{00000000-0005-0000-0000-000097070000}"/>
    <cellStyle name="Vejica 2 6 3 2 5" xfId="1943" xr:uid="{00000000-0005-0000-0000-000098070000}"/>
    <cellStyle name="Vejica 2 6 3 3" xfId="1944" xr:uid="{00000000-0005-0000-0000-000099070000}"/>
    <cellStyle name="Vejica 2 6 3 3 2" xfId="1945" xr:uid="{00000000-0005-0000-0000-00009A070000}"/>
    <cellStyle name="Vejica 2 6 3 3 3" xfId="1946" xr:uid="{00000000-0005-0000-0000-00009B070000}"/>
    <cellStyle name="Vejica 2 6 3 3 4" xfId="1947" xr:uid="{00000000-0005-0000-0000-00009C070000}"/>
    <cellStyle name="Vejica 2 6 3 4" xfId="1948" xr:uid="{00000000-0005-0000-0000-00009D070000}"/>
    <cellStyle name="Vejica 2 6 3 5" xfId="1949" xr:uid="{00000000-0005-0000-0000-00009E070000}"/>
    <cellStyle name="Vejica 2 6 3 6" xfId="1950" xr:uid="{00000000-0005-0000-0000-00009F070000}"/>
    <cellStyle name="Vejica 2 6 4" xfId="1951" xr:uid="{00000000-0005-0000-0000-0000A0070000}"/>
    <cellStyle name="Vejica 2 6 4 2" xfId="1952" xr:uid="{00000000-0005-0000-0000-0000A1070000}"/>
    <cellStyle name="Vejica 2 6 4 2 2" xfId="1953" xr:uid="{00000000-0005-0000-0000-0000A2070000}"/>
    <cellStyle name="Vejica 2 6 4 2 3" xfId="1954" xr:uid="{00000000-0005-0000-0000-0000A3070000}"/>
    <cellStyle name="Vejica 2 6 4 2 4" xfId="1955" xr:uid="{00000000-0005-0000-0000-0000A4070000}"/>
    <cellStyle name="Vejica 2 6 4 3" xfId="1956" xr:uid="{00000000-0005-0000-0000-0000A5070000}"/>
    <cellStyle name="Vejica 2 6 4 4" xfId="1957" xr:uid="{00000000-0005-0000-0000-0000A6070000}"/>
    <cellStyle name="Vejica 2 6 4 5" xfId="1958" xr:uid="{00000000-0005-0000-0000-0000A7070000}"/>
    <cellStyle name="Vejica 2 6 5" xfId="1959" xr:uid="{00000000-0005-0000-0000-0000A8070000}"/>
    <cellStyle name="Vejica 2 6 5 2" xfId="1960" xr:uid="{00000000-0005-0000-0000-0000A9070000}"/>
    <cellStyle name="Vejica 2 6 5 3" xfId="1961" xr:uid="{00000000-0005-0000-0000-0000AA070000}"/>
    <cellStyle name="Vejica 2 6 5 4" xfId="1962" xr:uid="{00000000-0005-0000-0000-0000AB070000}"/>
    <cellStyle name="Vejica 2 6 6" xfId="1963" xr:uid="{00000000-0005-0000-0000-0000AC070000}"/>
    <cellStyle name="Vejica 2 6 7" xfId="1964" xr:uid="{00000000-0005-0000-0000-0000AD070000}"/>
    <cellStyle name="Vejica 2 6 8" xfId="1965" xr:uid="{00000000-0005-0000-0000-0000AE070000}"/>
    <cellStyle name="Vejica 2 7" xfId="1966" xr:uid="{00000000-0005-0000-0000-0000AF070000}"/>
    <cellStyle name="Vejica 2 7 2" xfId="1967" xr:uid="{00000000-0005-0000-0000-0000B0070000}"/>
    <cellStyle name="Vejica 2 7 2 2" xfId="1968" xr:uid="{00000000-0005-0000-0000-0000B1070000}"/>
    <cellStyle name="Vejica 2 7 2 2 2" xfId="1969" xr:uid="{00000000-0005-0000-0000-0000B2070000}"/>
    <cellStyle name="Vejica 2 7 2 2 2 2" xfId="1970" xr:uid="{00000000-0005-0000-0000-0000B3070000}"/>
    <cellStyle name="Vejica 2 7 2 2 2 3" xfId="1971" xr:uid="{00000000-0005-0000-0000-0000B4070000}"/>
    <cellStyle name="Vejica 2 7 2 2 2 4" xfId="1972" xr:uid="{00000000-0005-0000-0000-0000B5070000}"/>
    <cellStyle name="Vejica 2 7 2 2 3" xfId="1973" xr:uid="{00000000-0005-0000-0000-0000B6070000}"/>
    <cellStyle name="Vejica 2 7 2 2 4" xfId="1974" xr:uid="{00000000-0005-0000-0000-0000B7070000}"/>
    <cellStyle name="Vejica 2 7 2 2 5" xfId="1975" xr:uid="{00000000-0005-0000-0000-0000B8070000}"/>
    <cellStyle name="Vejica 2 7 2 3" xfId="1976" xr:uid="{00000000-0005-0000-0000-0000B9070000}"/>
    <cellStyle name="Vejica 2 7 2 3 2" xfId="1977" xr:uid="{00000000-0005-0000-0000-0000BA070000}"/>
    <cellStyle name="Vejica 2 7 2 3 3" xfId="1978" xr:uid="{00000000-0005-0000-0000-0000BB070000}"/>
    <cellStyle name="Vejica 2 7 2 3 4" xfId="1979" xr:uid="{00000000-0005-0000-0000-0000BC070000}"/>
    <cellStyle name="Vejica 2 7 2 4" xfId="1980" xr:uid="{00000000-0005-0000-0000-0000BD070000}"/>
    <cellStyle name="Vejica 2 7 2 5" xfId="1981" xr:uid="{00000000-0005-0000-0000-0000BE070000}"/>
    <cellStyle name="Vejica 2 7 2 6" xfId="1982" xr:uid="{00000000-0005-0000-0000-0000BF070000}"/>
    <cellStyle name="Vejica 2 7 2 7" xfId="1983" xr:uid="{00000000-0005-0000-0000-0000C0070000}"/>
    <cellStyle name="Vejica 2 7 3" xfId="1984" xr:uid="{00000000-0005-0000-0000-0000C1070000}"/>
    <cellStyle name="Vejica 2 7 3 2" xfId="1985" xr:uid="{00000000-0005-0000-0000-0000C2070000}"/>
    <cellStyle name="Vejica 2 7 3 2 2" xfId="1986" xr:uid="{00000000-0005-0000-0000-0000C3070000}"/>
    <cellStyle name="Vejica 2 7 3 2 2 2" xfId="1987" xr:uid="{00000000-0005-0000-0000-0000C4070000}"/>
    <cellStyle name="Vejica 2 7 3 2 2 3" xfId="1988" xr:uid="{00000000-0005-0000-0000-0000C5070000}"/>
    <cellStyle name="Vejica 2 7 3 2 2 4" xfId="1989" xr:uid="{00000000-0005-0000-0000-0000C6070000}"/>
    <cellStyle name="Vejica 2 7 3 2 3" xfId="1990" xr:uid="{00000000-0005-0000-0000-0000C7070000}"/>
    <cellStyle name="Vejica 2 7 3 2 4" xfId="1991" xr:uid="{00000000-0005-0000-0000-0000C8070000}"/>
    <cellStyle name="Vejica 2 7 3 2 5" xfId="1992" xr:uid="{00000000-0005-0000-0000-0000C9070000}"/>
    <cellStyle name="Vejica 2 7 3 3" xfId="1993" xr:uid="{00000000-0005-0000-0000-0000CA070000}"/>
    <cellStyle name="Vejica 2 7 3 3 2" xfId="1994" xr:uid="{00000000-0005-0000-0000-0000CB070000}"/>
    <cellStyle name="Vejica 2 7 3 3 3" xfId="1995" xr:uid="{00000000-0005-0000-0000-0000CC070000}"/>
    <cellStyle name="Vejica 2 7 3 3 4" xfId="1996" xr:uid="{00000000-0005-0000-0000-0000CD070000}"/>
    <cellStyle name="Vejica 2 7 3 4" xfId="1997" xr:uid="{00000000-0005-0000-0000-0000CE070000}"/>
    <cellStyle name="Vejica 2 7 3 5" xfId="1998" xr:uid="{00000000-0005-0000-0000-0000CF070000}"/>
    <cellStyle name="Vejica 2 7 3 6" xfId="1999" xr:uid="{00000000-0005-0000-0000-0000D0070000}"/>
    <cellStyle name="Vejica 2 7 4" xfId="2000" xr:uid="{00000000-0005-0000-0000-0000D1070000}"/>
    <cellStyle name="Vejica 2 7 4 2" xfId="2001" xr:uid="{00000000-0005-0000-0000-0000D2070000}"/>
    <cellStyle name="Vejica 2 7 4 2 2" xfId="2002" xr:uid="{00000000-0005-0000-0000-0000D3070000}"/>
    <cellStyle name="Vejica 2 7 4 2 3" xfId="2003" xr:uid="{00000000-0005-0000-0000-0000D4070000}"/>
    <cellStyle name="Vejica 2 7 4 2 4" xfId="2004" xr:uid="{00000000-0005-0000-0000-0000D5070000}"/>
    <cellStyle name="Vejica 2 7 4 3" xfId="2005" xr:uid="{00000000-0005-0000-0000-0000D6070000}"/>
    <cellStyle name="Vejica 2 7 4 4" xfId="2006" xr:uid="{00000000-0005-0000-0000-0000D7070000}"/>
    <cellStyle name="Vejica 2 7 4 5" xfId="2007" xr:uid="{00000000-0005-0000-0000-0000D8070000}"/>
    <cellStyle name="Vejica 2 7 5" xfId="2008" xr:uid="{00000000-0005-0000-0000-0000D9070000}"/>
    <cellStyle name="Vejica 2 7 5 2" xfId="2009" xr:uid="{00000000-0005-0000-0000-0000DA070000}"/>
    <cellStyle name="Vejica 2 7 5 3" xfId="2010" xr:uid="{00000000-0005-0000-0000-0000DB070000}"/>
    <cellStyle name="Vejica 2 7 5 4" xfId="2011" xr:uid="{00000000-0005-0000-0000-0000DC070000}"/>
    <cellStyle name="Vejica 2 7 6" xfId="2012" xr:uid="{00000000-0005-0000-0000-0000DD070000}"/>
    <cellStyle name="Vejica 2 7 7" xfId="2013" xr:uid="{00000000-0005-0000-0000-0000DE070000}"/>
    <cellStyle name="Vejica 2 7 8" xfId="2014" xr:uid="{00000000-0005-0000-0000-0000DF070000}"/>
    <cellStyle name="Vejica 2 8" xfId="2015" xr:uid="{00000000-0005-0000-0000-0000E0070000}"/>
    <cellStyle name="Vejica 2 8 2" xfId="2016" xr:uid="{00000000-0005-0000-0000-0000E1070000}"/>
    <cellStyle name="Vejica 2 8 2 2" xfId="2017" xr:uid="{00000000-0005-0000-0000-0000E2070000}"/>
    <cellStyle name="Vejica 2 8 2 2 2" xfId="2018" xr:uid="{00000000-0005-0000-0000-0000E3070000}"/>
    <cellStyle name="Vejica 2 8 2 2 2 2" xfId="2019" xr:uid="{00000000-0005-0000-0000-0000E4070000}"/>
    <cellStyle name="Vejica 2 8 2 2 2 3" xfId="2020" xr:uid="{00000000-0005-0000-0000-0000E5070000}"/>
    <cellStyle name="Vejica 2 8 2 2 2 4" xfId="2021" xr:uid="{00000000-0005-0000-0000-0000E6070000}"/>
    <cellStyle name="Vejica 2 8 2 2 3" xfId="2022" xr:uid="{00000000-0005-0000-0000-0000E7070000}"/>
    <cellStyle name="Vejica 2 8 2 2 4" xfId="2023" xr:uid="{00000000-0005-0000-0000-0000E8070000}"/>
    <cellStyle name="Vejica 2 8 2 2 5" xfId="2024" xr:uid="{00000000-0005-0000-0000-0000E9070000}"/>
    <cellStyle name="Vejica 2 8 2 3" xfId="2025" xr:uid="{00000000-0005-0000-0000-0000EA070000}"/>
    <cellStyle name="Vejica 2 8 2 3 2" xfId="2026" xr:uid="{00000000-0005-0000-0000-0000EB070000}"/>
    <cellStyle name="Vejica 2 8 2 3 3" xfId="2027" xr:uid="{00000000-0005-0000-0000-0000EC070000}"/>
    <cellStyle name="Vejica 2 8 2 3 4" xfId="2028" xr:uid="{00000000-0005-0000-0000-0000ED070000}"/>
    <cellStyle name="Vejica 2 8 2 4" xfId="2029" xr:uid="{00000000-0005-0000-0000-0000EE070000}"/>
    <cellStyle name="Vejica 2 8 2 5" xfId="2030" xr:uid="{00000000-0005-0000-0000-0000EF070000}"/>
    <cellStyle name="Vejica 2 8 2 6" xfId="2031" xr:uid="{00000000-0005-0000-0000-0000F0070000}"/>
    <cellStyle name="Vejica 2 8 3" xfId="2032" xr:uid="{00000000-0005-0000-0000-0000F1070000}"/>
    <cellStyle name="Vejica 2 8 3 2" xfId="2033" xr:uid="{00000000-0005-0000-0000-0000F2070000}"/>
    <cellStyle name="Vejica 2 8 3 2 2" xfId="2034" xr:uid="{00000000-0005-0000-0000-0000F3070000}"/>
    <cellStyle name="Vejica 2 8 3 2 2 2" xfId="2035" xr:uid="{00000000-0005-0000-0000-0000F4070000}"/>
    <cellStyle name="Vejica 2 8 3 2 2 3" xfId="2036" xr:uid="{00000000-0005-0000-0000-0000F5070000}"/>
    <cellStyle name="Vejica 2 8 3 2 2 4" xfId="2037" xr:uid="{00000000-0005-0000-0000-0000F6070000}"/>
    <cellStyle name="Vejica 2 8 3 2 3" xfId="2038" xr:uid="{00000000-0005-0000-0000-0000F7070000}"/>
    <cellStyle name="Vejica 2 8 3 2 4" xfId="2039" xr:uid="{00000000-0005-0000-0000-0000F8070000}"/>
    <cellStyle name="Vejica 2 8 3 2 5" xfId="2040" xr:uid="{00000000-0005-0000-0000-0000F9070000}"/>
    <cellStyle name="Vejica 2 8 3 3" xfId="2041" xr:uid="{00000000-0005-0000-0000-0000FA070000}"/>
    <cellStyle name="Vejica 2 8 3 3 2" xfId="2042" xr:uid="{00000000-0005-0000-0000-0000FB070000}"/>
    <cellStyle name="Vejica 2 8 3 3 3" xfId="2043" xr:uid="{00000000-0005-0000-0000-0000FC070000}"/>
    <cellStyle name="Vejica 2 8 3 3 4" xfId="2044" xr:uid="{00000000-0005-0000-0000-0000FD070000}"/>
    <cellStyle name="Vejica 2 8 3 4" xfId="2045" xr:uid="{00000000-0005-0000-0000-0000FE070000}"/>
    <cellStyle name="Vejica 2 8 3 5" xfId="2046" xr:uid="{00000000-0005-0000-0000-0000FF070000}"/>
    <cellStyle name="Vejica 2 8 3 6" xfId="2047" xr:uid="{00000000-0005-0000-0000-000000080000}"/>
    <cellStyle name="Vejica 2 8 4" xfId="2048" xr:uid="{00000000-0005-0000-0000-000001080000}"/>
    <cellStyle name="Vejica 2 8 4 2" xfId="2049" xr:uid="{00000000-0005-0000-0000-000002080000}"/>
    <cellStyle name="Vejica 2 8 4 2 2" xfId="2050" xr:uid="{00000000-0005-0000-0000-000003080000}"/>
    <cellStyle name="Vejica 2 8 4 2 3" xfId="2051" xr:uid="{00000000-0005-0000-0000-000004080000}"/>
    <cellStyle name="Vejica 2 8 4 2 4" xfId="2052" xr:uid="{00000000-0005-0000-0000-000005080000}"/>
    <cellStyle name="Vejica 2 8 4 3" xfId="2053" xr:uid="{00000000-0005-0000-0000-000006080000}"/>
    <cellStyle name="Vejica 2 8 4 4" xfId="2054" xr:uid="{00000000-0005-0000-0000-000007080000}"/>
    <cellStyle name="Vejica 2 8 4 5" xfId="2055" xr:uid="{00000000-0005-0000-0000-000008080000}"/>
    <cellStyle name="Vejica 2 8 5" xfId="2056" xr:uid="{00000000-0005-0000-0000-000009080000}"/>
    <cellStyle name="Vejica 2 8 5 2" xfId="2057" xr:uid="{00000000-0005-0000-0000-00000A080000}"/>
    <cellStyle name="Vejica 2 8 5 2 2" xfId="2058" xr:uid="{00000000-0005-0000-0000-00000B080000}"/>
    <cellStyle name="Vejica 2 8 5 2 3" xfId="2059" xr:uid="{00000000-0005-0000-0000-00000C080000}"/>
    <cellStyle name="Vejica 2 8 5 2 4" xfId="2060" xr:uid="{00000000-0005-0000-0000-00000D080000}"/>
    <cellStyle name="Vejica 2 8 5 3" xfId="2061" xr:uid="{00000000-0005-0000-0000-00000E080000}"/>
    <cellStyle name="Vejica 2 8 5 4" xfId="2062" xr:uid="{00000000-0005-0000-0000-00000F080000}"/>
    <cellStyle name="Vejica 2 8 5 5" xfId="2063" xr:uid="{00000000-0005-0000-0000-000010080000}"/>
    <cellStyle name="Vejica 2 8 6" xfId="2064" xr:uid="{00000000-0005-0000-0000-000011080000}"/>
    <cellStyle name="Vejica 2 8 6 2" xfId="2065" xr:uid="{00000000-0005-0000-0000-000012080000}"/>
    <cellStyle name="Vejica 2 8 6 3" xfId="2066" xr:uid="{00000000-0005-0000-0000-000013080000}"/>
    <cellStyle name="Vejica 2 8 6 4" xfId="2067" xr:uid="{00000000-0005-0000-0000-000014080000}"/>
    <cellStyle name="Vejica 2 8 7" xfId="2068" xr:uid="{00000000-0005-0000-0000-000015080000}"/>
    <cellStyle name="Vejica 2 8 8" xfId="2069" xr:uid="{00000000-0005-0000-0000-000016080000}"/>
    <cellStyle name="Vejica 2 8 9" xfId="2070" xr:uid="{00000000-0005-0000-0000-000017080000}"/>
    <cellStyle name="Vejica 2 9" xfId="2071" xr:uid="{00000000-0005-0000-0000-000018080000}"/>
    <cellStyle name="Vejica 2 9 2" xfId="2072" xr:uid="{00000000-0005-0000-0000-000019080000}"/>
    <cellStyle name="Vejica 2 9 2 2" xfId="2073" xr:uid="{00000000-0005-0000-0000-00001A080000}"/>
    <cellStyle name="Vejica 2 9 2 2 2" xfId="2074" xr:uid="{00000000-0005-0000-0000-00001B080000}"/>
    <cellStyle name="Vejica 2 9 2 2 3" xfId="2075" xr:uid="{00000000-0005-0000-0000-00001C080000}"/>
    <cellStyle name="Vejica 2 9 2 2 4" xfId="2076" xr:uid="{00000000-0005-0000-0000-00001D080000}"/>
    <cellStyle name="Vejica 2 9 2 3" xfId="2077" xr:uid="{00000000-0005-0000-0000-00001E080000}"/>
    <cellStyle name="Vejica 2 9 2 4" xfId="2078" xr:uid="{00000000-0005-0000-0000-00001F080000}"/>
    <cellStyle name="Vejica 2 9 2 5" xfId="2079" xr:uid="{00000000-0005-0000-0000-000020080000}"/>
    <cellStyle name="Vejica 2 9 3" xfId="2080" xr:uid="{00000000-0005-0000-0000-000021080000}"/>
    <cellStyle name="Vejica 2 9 3 2" xfId="2081" xr:uid="{00000000-0005-0000-0000-000022080000}"/>
    <cellStyle name="Vejica 2 9 3 2 2" xfId="2082" xr:uid="{00000000-0005-0000-0000-000023080000}"/>
    <cellStyle name="Vejica 2 9 3 2 3" xfId="2083" xr:uid="{00000000-0005-0000-0000-000024080000}"/>
    <cellStyle name="Vejica 2 9 3 2 4" xfId="2084" xr:uid="{00000000-0005-0000-0000-000025080000}"/>
    <cellStyle name="Vejica 2 9 3 3" xfId="2085" xr:uid="{00000000-0005-0000-0000-000026080000}"/>
    <cellStyle name="Vejica 2 9 3 4" xfId="2086" xr:uid="{00000000-0005-0000-0000-000027080000}"/>
    <cellStyle name="Vejica 2 9 3 5" xfId="2087" xr:uid="{00000000-0005-0000-0000-000028080000}"/>
    <cellStyle name="Vejica 2 9 4" xfId="2088" xr:uid="{00000000-0005-0000-0000-000029080000}"/>
    <cellStyle name="Vejica 2 9 4 2" xfId="2089" xr:uid="{00000000-0005-0000-0000-00002A080000}"/>
    <cellStyle name="Vejica 2 9 4 2 2" xfId="2090" xr:uid="{00000000-0005-0000-0000-00002B080000}"/>
    <cellStyle name="Vejica 2 9 4 2 3" xfId="2091" xr:uid="{00000000-0005-0000-0000-00002C080000}"/>
    <cellStyle name="Vejica 2 9 4 2 4" xfId="2092" xr:uid="{00000000-0005-0000-0000-00002D080000}"/>
    <cellStyle name="Vejica 2 9 4 3" xfId="2093" xr:uid="{00000000-0005-0000-0000-00002E080000}"/>
    <cellStyle name="Vejica 2 9 4 4" xfId="2094" xr:uid="{00000000-0005-0000-0000-00002F080000}"/>
    <cellStyle name="Vejica 2 9 4 5" xfId="2095" xr:uid="{00000000-0005-0000-0000-000030080000}"/>
    <cellStyle name="Vejica 2 9 5" xfId="2096" xr:uid="{00000000-0005-0000-0000-000031080000}"/>
    <cellStyle name="Vejica 2 9 5 2" xfId="2097" xr:uid="{00000000-0005-0000-0000-000032080000}"/>
    <cellStyle name="Vejica 2 9 5 3" xfId="2098" xr:uid="{00000000-0005-0000-0000-000033080000}"/>
    <cellStyle name="Vejica 2 9 5 4" xfId="2099" xr:uid="{00000000-0005-0000-0000-000034080000}"/>
    <cellStyle name="Vejica 2 9 6" xfId="2100" xr:uid="{00000000-0005-0000-0000-000035080000}"/>
    <cellStyle name="Vejica 2 9 7" xfId="2101" xr:uid="{00000000-0005-0000-0000-000036080000}"/>
    <cellStyle name="Vejica 2 9 8" xfId="2102" xr:uid="{00000000-0005-0000-0000-000037080000}"/>
    <cellStyle name="Vejica 20" xfId="2103" xr:uid="{00000000-0005-0000-0000-000038080000}"/>
    <cellStyle name="Vejica 20 10" xfId="2104" xr:uid="{00000000-0005-0000-0000-000039080000}"/>
    <cellStyle name="Vejica 20 2" xfId="2105" xr:uid="{00000000-0005-0000-0000-00003A080000}"/>
    <cellStyle name="Vejica 20 2 2" xfId="2106" xr:uid="{00000000-0005-0000-0000-00003B080000}"/>
    <cellStyle name="Vejica 20 2 2 2" xfId="2107" xr:uid="{00000000-0005-0000-0000-00003C080000}"/>
    <cellStyle name="Vejica 20 2 2 3" xfId="2108" xr:uid="{00000000-0005-0000-0000-00003D080000}"/>
    <cellStyle name="Vejica 20 2 2 4" xfId="2109" xr:uid="{00000000-0005-0000-0000-00003E080000}"/>
    <cellStyle name="Vejica 20 2 3" xfId="2110" xr:uid="{00000000-0005-0000-0000-00003F080000}"/>
    <cellStyle name="Vejica 20 2 4" xfId="2111" xr:uid="{00000000-0005-0000-0000-000040080000}"/>
    <cellStyle name="Vejica 20 2 5" xfId="2112" xr:uid="{00000000-0005-0000-0000-000041080000}"/>
    <cellStyle name="Vejica 20 3" xfId="2113" xr:uid="{00000000-0005-0000-0000-000042080000}"/>
    <cellStyle name="Vejica 20 3 2" xfId="2114" xr:uid="{00000000-0005-0000-0000-000043080000}"/>
    <cellStyle name="Vejica 20 3 3" xfId="2115" xr:uid="{00000000-0005-0000-0000-000044080000}"/>
    <cellStyle name="Vejica 20 4" xfId="2116" xr:uid="{00000000-0005-0000-0000-000045080000}"/>
    <cellStyle name="Vejica 20 5" xfId="2117" xr:uid="{00000000-0005-0000-0000-000046080000}"/>
    <cellStyle name="Vejica 20 6" xfId="2118" xr:uid="{00000000-0005-0000-0000-000047080000}"/>
    <cellStyle name="Vejica 20 6 2" xfId="2119" xr:uid="{00000000-0005-0000-0000-000048080000}"/>
    <cellStyle name="Vejica 20 6 3" xfId="2120" xr:uid="{00000000-0005-0000-0000-000049080000}"/>
    <cellStyle name="Vejica 20 6 3 2" xfId="2121" xr:uid="{00000000-0005-0000-0000-00004A080000}"/>
    <cellStyle name="Vejica 20 6 3 3" xfId="2122" xr:uid="{00000000-0005-0000-0000-00004B080000}"/>
    <cellStyle name="Vejica 20 7" xfId="2123" xr:uid="{00000000-0005-0000-0000-00004C080000}"/>
    <cellStyle name="Vejica 20 8" xfId="2124" xr:uid="{00000000-0005-0000-0000-00004D080000}"/>
    <cellStyle name="Vejica 20 9" xfId="2125" xr:uid="{00000000-0005-0000-0000-00004E080000}"/>
    <cellStyle name="Vejica 21" xfId="2126" xr:uid="{00000000-0005-0000-0000-00004F080000}"/>
    <cellStyle name="Vejica 21 10" xfId="2127" xr:uid="{00000000-0005-0000-0000-000050080000}"/>
    <cellStyle name="Vejica 21 2" xfId="2128" xr:uid="{00000000-0005-0000-0000-000051080000}"/>
    <cellStyle name="Vejica 21 2 2" xfId="2129" xr:uid="{00000000-0005-0000-0000-000052080000}"/>
    <cellStyle name="Vejica 21 2 2 2" xfId="2130" xr:uid="{00000000-0005-0000-0000-000053080000}"/>
    <cellStyle name="Vejica 21 2 2 3" xfId="2131" xr:uid="{00000000-0005-0000-0000-000054080000}"/>
    <cellStyle name="Vejica 21 2 2 4" xfId="2132" xr:uid="{00000000-0005-0000-0000-000055080000}"/>
    <cellStyle name="Vejica 21 2 3" xfId="2133" xr:uid="{00000000-0005-0000-0000-000056080000}"/>
    <cellStyle name="Vejica 21 2 4" xfId="2134" xr:uid="{00000000-0005-0000-0000-000057080000}"/>
    <cellStyle name="Vejica 21 2 5" xfId="2135" xr:uid="{00000000-0005-0000-0000-000058080000}"/>
    <cellStyle name="Vejica 21 3" xfId="2136" xr:uid="{00000000-0005-0000-0000-000059080000}"/>
    <cellStyle name="Vejica 21 3 2" xfId="2137" xr:uid="{00000000-0005-0000-0000-00005A080000}"/>
    <cellStyle name="Vejica 21 3 3" xfId="2138" xr:uid="{00000000-0005-0000-0000-00005B080000}"/>
    <cellStyle name="Vejica 21 4" xfId="2139" xr:uid="{00000000-0005-0000-0000-00005C080000}"/>
    <cellStyle name="Vejica 21 5" xfId="2140" xr:uid="{00000000-0005-0000-0000-00005D080000}"/>
    <cellStyle name="Vejica 21 6" xfId="2141" xr:uid="{00000000-0005-0000-0000-00005E080000}"/>
    <cellStyle name="Vejica 21 6 2" xfId="2142" xr:uid="{00000000-0005-0000-0000-00005F080000}"/>
    <cellStyle name="Vejica 21 6 3" xfId="2143" xr:uid="{00000000-0005-0000-0000-000060080000}"/>
    <cellStyle name="Vejica 21 6 3 2" xfId="2144" xr:uid="{00000000-0005-0000-0000-000061080000}"/>
    <cellStyle name="Vejica 21 6 3 3" xfId="2145" xr:uid="{00000000-0005-0000-0000-000062080000}"/>
    <cellStyle name="Vejica 21 7" xfId="2146" xr:uid="{00000000-0005-0000-0000-000063080000}"/>
    <cellStyle name="Vejica 21 8" xfId="2147" xr:uid="{00000000-0005-0000-0000-000064080000}"/>
    <cellStyle name="Vejica 21 9" xfId="2148" xr:uid="{00000000-0005-0000-0000-000065080000}"/>
    <cellStyle name="Vejica 22" xfId="2149" xr:uid="{00000000-0005-0000-0000-000066080000}"/>
    <cellStyle name="Vejica 22 10" xfId="2150" xr:uid="{00000000-0005-0000-0000-000067080000}"/>
    <cellStyle name="Vejica 22 2" xfId="2151" xr:uid="{00000000-0005-0000-0000-000068080000}"/>
    <cellStyle name="Vejica 22 2 2" xfId="2152" xr:uid="{00000000-0005-0000-0000-000069080000}"/>
    <cellStyle name="Vejica 22 2 2 2" xfId="2153" xr:uid="{00000000-0005-0000-0000-00006A080000}"/>
    <cellStyle name="Vejica 22 2 2 3" xfId="2154" xr:uid="{00000000-0005-0000-0000-00006B080000}"/>
    <cellStyle name="Vejica 22 2 2 4" xfId="2155" xr:uid="{00000000-0005-0000-0000-00006C080000}"/>
    <cellStyle name="Vejica 22 2 3" xfId="2156" xr:uid="{00000000-0005-0000-0000-00006D080000}"/>
    <cellStyle name="Vejica 22 2 4" xfId="2157" xr:uid="{00000000-0005-0000-0000-00006E080000}"/>
    <cellStyle name="Vejica 22 2 5" xfId="2158" xr:uid="{00000000-0005-0000-0000-00006F080000}"/>
    <cellStyle name="Vejica 22 3" xfId="2159" xr:uid="{00000000-0005-0000-0000-000070080000}"/>
    <cellStyle name="Vejica 22 3 2" xfId="2160" xr:uid="{00000000-0005-0000-0000-000071080000}"/>
    <cellStyle name="Vejica 22 3 3" xfId="2161" xr:uid="{00000000-0005-0000-0000-000072080000}"/>
    <cellStyle name="Vejica 22 4" xfId="2162" xr:uid="{00000000-0005-0000-0000-000073080000}"/>
    <cellStyle name="Vejica 22 5" xfId="2163" xr:uid="{00000000-0005-0000-0000-000074080000}"/>
    <cellStyle name="Vejica 22 6" xfId="2164" xr:uid="{00000000-0005-0000-0000-000075080000}"/>
    <cellStyle name="Vejica 22 6 2" xfId="2165" xr:uid="{00000000-0005-0000-0000-000076080000}"/>
    <cellStyle name="Vejica 22 6 3" xfId="2166" xr:uid="{00000000-0005-0000-0000-000077080000}"/>
    <cellStyle name="Vejica 22 6 3 2" xfId="2167" xr:uid="{00000000-0005-0000-0000-000078080000}"/>
    <cellStyle name="Vejica 22 6 3 3" xfId="2168" xr:uid="{00000000-0005-0000-0000-000079080000}"/>
    <cellStyle name="Vejica 22 7" xfId="2169" xr:uid="{00000000-0005-0000-0000-00007A080000}"/>
    <cellStyle name="Vejica 22 8" xfId="2170" xr:uid="{00000000-0005-0000-0000-00007B080000}"/>
    <cellStyle name="Vejica 22 9" xfId="2171" xr:uid="{00000000-0005-0000-0000-00007C080000}"/>
    <cellStyle name="Vejica 23" xfId="2172" xr:uid="{00000000-0005-0000-0000-00007D080000}"/>
    <cellStyle name="Vejica 23 2" xfId="2173" xr:uid="{00000000-0005-0000-0000-00007E080000}"/>
    <cellStyle name="Vejica 23 2 2" xfId="2174" xr:uid="{00000000-0005-0000-0000-00007F080000}"/>
    <cellStyle name="Vejica 23 2 2 2" xfId="2175" xr:uid="{00000000-0005-0000-0000-000080080000}"/>
    <cellStyle name="Vejica 23 2 2 3" xfId="2176" xr:uid="{00000000-0005-0000-0000-000081080000}"/>
    <cellStyle name="Vejica 23 2 2 4" xfId="2177" xr:uid="{00000000-0005-0000-0000-000082080000}"/>
    <cellStyle name="Vejica 23 2 3" xfId="2178" xr:uid="{00000000-0005-0000-0000-000083080000}"/>
    <cellStyle name="Vejica 23 2 4" xfId="2179" xr:uid="{00000000-0005-0000-0000-000084080000}"/>
    <cellStyle name="Vejica 23 2 5" xfId="2180" xr:uid="{00000000-0005-0000-0000-000085080000}"/>
    <cellStyle name="Vejica 23 3" xfId="2181" xr:uid="{00000000-0005-0000-0000-000086080000}"/>
    <cellStyle name="Vejica 23 4" xfId="2182" xr:uid="{00000000-0005-0000-0000-000087080000}"/>
    <cellStyle name="Vejica 23 5" xfId="2183" xr:uid="{00000000-0005-0000-0000-000088080000}"/>
    <cellStyle name="Vejica 23 5 2" xfId="2184" xr:uid="{00000000-0005-0000-0000-000089080000}"/>
    <cellStyle name="Vejica 23 5 3" xfId="2185" xr:uid="{00000000-0005-0000-0000-00008A080000}"/>
    <cellStyle name="Vejica 23 5 3 2" xfId="2186" xr:uid="{00000000-0005-0000-0000-00008B080000}"/>
    <cellStyle name="Vejica 23 5 3 3" xfId="2187" xr:uid="{00000000-0005-0000-0000-00008C080000}"/>
    <cellStyle name="Vejica 23 6" xfId="2188" xr:uid="{00000000-0005-0000-0000-00008D080000}"/>
    <cellStyle name="Vejica 23 7" xfId="2189" xr:uid="{00000000-0005-0000-0000-00008E080000}"/>
    <cellStyle name="Vejica 23 7 2" xfId="2190" xr:uid="{00000000-0005-0000-0000-00008F080000}"/>
    <cellStyle name="Vejica 23 8" xfId="2191" xr:uid="{00000000-0005-0000-0000-000090080000}"/>
    <cellStyle name="Vejica 23 9" xfId="2192" xr:uid="{00000000-0005-0000-0000-000091080000}"/>
    <cellStyle name="Vejica 24" xfId="2193" xr:uid="{00000000-0005-0000-0000-000092080000}"/>
    <cellStyle name="Vejica 24 2" xfId="2194" xr:uid="{00000000-0005-0000-0000-000093080000}"/>
    <cellStyle name="Vejica 24 2 2" xfId="2195" xr:uid="{00000000-0005-0000-0000-000094080000}"/>
    <cellStyle name="Vejica 24 2 2 2" xfId="2196" xr:uid="{00000000-0005-0000-0000-000095080000}"/>
    <cellStyle name="Vejica 24 2 2 3" xfId="2197" xr:uid="{00000000-0005-0000-0000-000096080000}"/>
    <cellStyle name="Vejica 24 2 2 4" xfId="2198" xr:uid="{00000000-0005-0000-0000-000097080000}"/>
    <cellStyle name="Vejica 24 2 3" xfId="2199" xr:uid="{00000000-0005-0000-0000-000098080000}"/>
    <cellStyle name="Vejica 24 2 4" xfId="2200" xr:uid="{00000000-0005-0000-0000-000099080000}"/>
    <cellStyle name="Vejica 24 2 5" xfId="2201" xr:uid="{00000000-0005-0000-0000-00009A080000}"/>
    <cellStyle name="Vejica 24 3" xfId="2202" xr:uid="{00000000-0005-0000-0000-00009B080000}"/>
    <cellStyle name="Vejica 24 4" xfId="2203" xr:uid="{00000000-0005-0000-0000-00009C080000}"/>
    <cellStyle name="Vejica 24 5" xfId="2204" xr:uid="{00000000-0005-0000-0000-00009D080000}"/>
    <cellStyle name="Vejica 24 5 2" xfId="2205" xr:uid="{00000000-0005-0000-0000-00009E080000}"/>
    <cellStyle name="Vejica 24 5 3" xfId="2206" xr:uid="{00000000-0005-0000-0000-00009F080000}"/>
    <cellStyle name="Vejica 24 5 3 2" xfId="2207" xr:uid="{00000000-0005-0000-0000-0000A0080000}"/>
    <cellStyle name="Vejica 24 5 3 3" xfId="2208" xr:uid="{00000000-0005-0000-0000-0000A1080000}"/>
    <cellStyle name="Vejica 24 6" xfId="2209" xr:uid="{00000000-0005-0000-0000-0000A2080000}"/>
    <cellStyle name="Vejica 24 7" xfId="2210" xr:uid="{00000000-0005-0000-0000-0000A3080000}"/>
    <cellStyle name="Vejica 24 7 2" xfId="2211" xr:uid="{00000000-0005-0000-0000-0000A4080000}"/>
    <cellStyle name="Vejica 24 8" xfId="2212" xr:uid="{00000000-0005-0000-0000-0000A5080000}"/>
    <cellStyle name="Vejica 24 9" xfId="2213" xr:uid="{00000000-0005-0000-0000-0000A6080000}"/>
    <cellStyle name="Vejica 25" xfId="2214" xr:uid="{00000000-0005-0000-0000-0000A7080000}"/>
    <cellStyle name="Vejica 25 2" xfId="2215" xr:uid="{00000000-0005-0000-0000-0000A8080000}"/>
    <cellStyle name="Vejica 25 2 2" xfId="2216" xr:uid="{00000000-0005-0000-0000-0000A9080000}"/>
    <cellStyle name="Vejica 25 2 2 2" xfId="2217" xr:uid="{00000000-0005-0000-0000-0000AA080000}"/>
    <cellStyle name="Vejica 25 2 2 3" xfId="2218" xr:uid="{00000000-0005-0000-0000-0000AB080000}"/>
    <cellStyle name="Vejica 25 2 2 4" xfId="2219" xr:uid="{00000000-0005-0000-0000-0000AC080000}"/>
    <cellStyle name="Vejica 25 2 3" xfId="2220" xr:uid="{00000000-0005-0000-0000-0000AD080000}"/>
    <cellStyle name="Vejica 25 2 4" xfId="2221" xr:uid="{00000000-0005-0000-0000-0000AE080000}"/>
    <cellStyle name="Vejica 25 2 5" xfId="2222" xr:uid="{00000000-0005-0000-0000-0000AF080000}"/>
    <cellStyle name="Vejica 25 3" xfId="2223" xr:uid="{00000000-0005-0000-0000-0000B0080000}"/>
    <cellStyle name="Vejica 25 4" xfId="2224" xr:uid="{00000000-0005-0000-0000-0000B1080000}"/>
    <cellStyle name="Vejica 25 5" xfId="2225" xr:uid="{00000000-0005-0000-0000-0000B2080000}"/>
    <cellStyle name="Vejica 25 5 2" xfId="2226" xr:uid="{00000000-0005-0000-0000-0000B3080000}"/>
    <cellStyle name="Vejica 25 5 3" xfId="2227" xr:uid="{00000000-0005-0000-0000-0000B4080000}"/>
    <cellStyle name="Vejica 25 5 3 2" xfId="2228" xr:uid="{00000000-0005-0000-0000-0000B5080000}"/>
    <cellStyle name="Vejica 25 5 3 3" xfId="2229" xr:uid="{00000000-0005-0000-0000-0000B6080000}"/>
    <cellStyle name="Vejica 25 6" xfId="2230" xr:uid="{00000000-0005-0000-0000-0000B7080000}"/>
    <cellStyle name="Vejica 25 7" xfId="2231" xr:uid="{00000000-0005-0000-0000-0000B8080000}"/>
    <cellStyle name="Vejica 25 7 2" xfId="2232" xr:uid="{00000000-0005-0000-0000-0000B9080000}"/>
    <cellStyle name="Vejica 25 8" xfId="2233" xr:uid="{00000000-0005-0000-0000-0000BA080000}"/>
    <cellStyle name="Vejica 25 9" xfId="2234" xr:uid="{00000000-0005-0000-0000-0000BB080000}"/>
    <cellStyle name="Vejica 26" xfId="2235" xr:uid="{00000000-0005-0000-0000-0000BC080000}"/>
    <cellStyle name="Vejica 26 2" xfId="2236" xr:uid="{00000000-0005-0000-0000-0000BD080000}"/>
    <cellStyle name="Vejica 26 3" xfId="2237" xr:uid="{00000000-0005-0000-0000-0000BE080000}"/>
    <cellStyle name="Vejica 27" xfId="2238" xr:uid="{00000000-0005-0000-0000-0000BF080000}"/>
    <cellStyle name="Vejica 27 2" xfId="2239" xr:uid="{00000000-0005-0000-0000-0000C0080000}"/>
    <cellStyle name="Vejica 27 3" xfId="2240" xr:uid="{00000000-0005-0000-0000-0000C1080000}"/>
    <cellStyle name="Vejica 28" xfId="2241" xr:uid="{00000000-0005-0000-0000-0000C2080000}"/>
    <cellStyle name="Vejica 28 2" xfId="2242" xr:uid="{00000000-0005-0000-0000-0000C3080000}"/>
    <cellStyle name="Vejica 28 3" xfId="2243" xr:uid="{00000000-0005-0000-0000-0000C4080000}"/>
    <cellStyle name="Vejica 29" xfId="2244" xr:uid="{00000000-0005-0000-0000-0000C5080000}"/>
    <cellStyle name="Vejica 29 2" xfId="2245" xr:uid="{00000000-0005-0000-0000-0000C6080000}"/>
    <cellStyle name="Vejica 29 3" xfId="2246" xr:uid="{00000000-0005-0000-0000-0000C7080000}"/>
    <cellStyle name="Vejica 3" xfId="2247" xr:uid="{00000000-0005-0000-0000-0000C8080000}"/>
    <cellStyle name="Vejica 3 10" xfId="2248" xr:uid="{00000000-0005-0000-0000-0000C9080000}"/>
    <cellStyle name="Vejica 3 10 2" xfId="2249" xr:uid="{00000000-0005-0000-0000-0000CA080000}"/>
    <cellStyle name="Vejica 3 10 2 2" xfId="2250" xr:uid="{00000000-0005-0000-0000-0000CB080000}"/>
    <cellStyle name="Vejica 3 10 2 2 2" xfId="2251" xr:uid="{00000000-0005-0000-0000-0000CC080000}"/>
    <cellStyle name="Vejica 3 10 2 2 3" xfId="2252" xr:uid="{00000000-0005-0000-0000-0000CD080000}"/>
    <cellStyle name="Vejica 3 10 2 2 4" xfId="2253" xr:uid="{00000000-0005-0000-0000-0000CE080000}"/>
    <cellStyle name="Vejica 3 10 2 3" xfId="2254" xr:uid="{00000000-0005-0000-0000-0000CF080000}"/>
    <cellStyle name="Vejica 3 10 2 4" xfId="2255" xr:uid="{00000000-0005-0000-0000-0000D0080000}"/>
    <cellStyle name="Vejica 3 10 2 5" xfId="2256" xr:uid="{00000000-0005-0000-0000-0000D1080000}"/>
    <cellStyle name="Vejica 3 10 3" xfId="2257" xr:uid="{00000000-0005-0000-0000-0000D2080000}"/>
    <cellStyle name="Vejica 3 10 3 2" xfId="2258" xr:uid="{00000000-0005-0000-0000-0000D3080000}"/>
    <cellStyle name="Vejica 3 10 3 3" xfId="2259" xr:uid="{00000000-0005-0000-0000-0000D4080000}"/>
    <cellStyle name="Vejica 3 10 3 4" xfId="2260" xr:uid="{00000000-0005-0000-0000-0000D5080000}"/>
    <cellStyle name="Vejica 3 10 4" xfId="2261" xr:uid="{00000000-0005-0000-0000-0000D6080000}"/>
    <cellStyle name="Vejica 3 10 5" xfId="2262" xr:uid="{00000000-0005-0000-0000-0000D7080000}"/>
    <cellStyle name="Vejica 3 10 6" xfId="2263" xr:uid="{00000000-0005-0000-0000-0000D8080000}"/>
    <cellStyle name="Vejica 3 11" xfId="2264" xr:uid="{00000000-0005-0000-0000-0000D9080000}"/>
    <cellStyle name="Vejica 3 11 2" xfId="2265" xr:uid="{00000000-0005-0000-0000-0000DA080000}"/>
    <cellStyle name="Vejica 3 11 2 2" xfId="2266" xr:uid="{00000000-0005-0000-0000-0000DB080000}"/>
    <cellStyle name="Vejica 3 11 2 3" xfId="2267" xr:uid="{00000000-0005-0000-0000-0000DC080000}"/>
    <cellStyle name="Vejica 3 11 2 4" xfId="2268" xr:uid="{00000000-0005-0000-0000-0000DD080000}"/>
    <cellStyle name="Vejica 3 11 3" xfId="2269" xr:uid="{00000000-0005-0000-0000-0000DE080000}"/>
    <cellStyle name="Vejica 3 11 4" xfId="2270" xr:uid="{00000000-0005-0000-0000-0000DF080000}"/>
    <cellStyle name="Vejica 3 11 5" xfId="2271" xr:uid="{00000000-0005-0000-0000-0000E0080000}"/>
    <cellStyle name="Vejica 3 12" xfId="2272" xr:uid="{00000000-0005-0000-0000-0000E1080000}"/>
    <cellStyle name="Vejica 3 12 2" xfId="2273" xr:uid="{00000000-0005-0000-0000-0000E2080000}"/>
    <cellStyle name="Vejica 3 12 3" xfId="2274" xr:uid="{00000000-0005-0000-0000-0000E3080000}"/>
    <cellStyle name="Vejica 3 12 4" xfId="2275" xr:uid="{00000000-0005-0000-0000-0000E4080000}"/>
    <cellStyle name="Vejica 3 13" xfId="2276" xr:uid="{00000000-0005-0000-0000-0000E5080000}"/>
    <cellStyle name="Vejica 3 14" xfId="2277" xr:uid="{00000000-0005-0000-0000-0000E6080000}"/>
    <cellStyle name="Vejica 3 15" xfId="2278" xr:uid="{00000000-0005-0000-0000-0000E7080000}"/>
    <cellStyle name="Vejica 3 16" xfId="2279" xr:uid="{00000000-0005-0000-0000-0000E8080000}"/>
    <cellStyle name="Vejica 3 17" xfId="2280" xr:uid="{00000000-0005-0000-0000-0000E9080000}"/>
    <cellStyle name="Vejica 3 2" xfId="2281" xr:uid="{00000000-0005-0000-0000-0000EA080000}"/>
    <cellStyle name="Vejica 3 2 2" xfId="2282" xr:uid="{00000000-0005-0000-0000-0000EB080000}"/>
    <cellStyle name="Vejica 3 2 2 2" xfId="2283" xr:uid="{00000000-0005-0000-0000-0000EC080000}"/>
    <cellStyle name="Vejica 3 2 2 3" xfId="2284" xr:uid="{00000000-0005-0000-0000-0000ED080000}"/>
    <cellStyle name="Vejica 3 2 2 4" xfId="2285" xr:uid="{00000000-0005-0000-0000-0000EE080000}"/>
    <cellStyle name="Vejica 3 2 3" xfId="2286" xr:uid="{00000000-0005-0000-0000-0000EF080000}"/>
    <cellStyle name="Vejica 3 3" xfId="2287" xr:uid="{00000000-0005-0000-0000-0000F0080000}"/>
    <cellStyle name="Vejica 3 3 2" xfId="2288" xr:uid="{00000000-0005-0000-0000-0000F1080000}"/>
    <cellStyle name="Vejica 3 3 3" xfId="2289" xr:uid="{00000000-0005-0000-0000-0000F2080000}"/>
    <cellStyle name="Vejica 3 3 4" xfId="2290" xr:uid="{00000000-0005-0000-0000-0000F3080000}"/>
    <cellStyle name="Vejica 3 4" xfId="2291" xr:uid="{00000000-0005-0000-0000-0000F4080000}"/>
    <cellStyle name="Vejica 3 4 2" xfId="2292" xr:uid="{00000000-0005-0000-0000-0000F5080000}"/>
    <cellStyle name="Vejica 3 4 3" xfId="2293" xr:uid="{00000000-0005-0000-0000-0000F6080000}"/>
    <cellStyle name="Vejica 3 4 4" xfId="2294" xr:uid="{00000000-0005-0000-0000-0000F7080000}"/>
    <cellStyle name="Vejica 3 5" xfId="2295" xr:uid="{00000000-0005-0000-0000-0000F8080000}"/>
    <cellStyle name="Vejica 3 5 2" xfId="2296" xr:uid="{00000000-0005-0000-0000-0000F9080000}"/>
    <cellStyle name="Vejica 3 5 3" xfId="2297" xr:uid="{00000000-0005-0000-0000-0000FA080000}"/>
    <cellStyle name="Vejica 3 5 4" xfId="2298" xr:uid="{00000000-0005-0000-0000-0000FB080000}"/>
    <cellStyle name="Vejica 3 6" xfId="2299" xr:uid="{00000000-0005-0000-0000-0000FC080000}"/>
    <cellStyle name="Vejica 3 6 2" xfId="2300" xr:uid="{00000000-0005-0000-0000-0000FD080000}"/>
    <cellStyle name="Vejica 3 6 3" xfId="2301" xr:uid="{00000000-0005-0000-0000-0000FE080000}"/>
    <cellStyle name="Vejica 3 6 4" xfId="2302" xr:uid="{00000000-0005-0000-0000-0000FF080000}"/>
    <cellStyle name="Vejica 3 7" xfId="2303" xr:uid="{00000000-0005-0000-0000-000000090000}"/>
    <cellStyle name="Vejica 3 7 2" xfId="2304" xr:uid="{00000000-0005-0000-0000-000001090000}"/>
    <cellStyle name="Vejica 3 7 3" xfId="2305" xr:uid="{00000000-0005-0000-0000-000002090000}"/>
    <cellStyle name="Vejica 3 7 4" xfId="2306" xr:uid="{00000000-0005-0000-0000-000003090000}"/>
    <cellStyle name="Vejica 3 8" xfId="2307" xr:uid="{00000000-0005-0000-0000-000004090000}"/>
    <cellStyle name="Vejica 3 8 2" xfId="2308" xr:uid="{00000000-0005-0000-0000-000005090000}"/>
    <cellStyle name="Vejica 3 8 3" xfId="2309" xr:uid="{00000000-0005-0000-0000-000006090000}"/>
    <cellStyle name="Vejica 3 8 4" xfId="2310" xr:uid="{00000000-0005-0000-0000-000007090000}"/>
    <cellStyle name="Vejica 3 9" xfId="2311" xr:uid="{00000000-0005-0000-0000-000008090000}"/>
    <cellStyle name="Vejica 3 9 2" xfId="2312" xr:uid="{00000000-0005-0000-0000-000009090000}"/>
    <cellStyle name="Vejica 3 9 2 2" xfId="2313" xr:uid="{00000000-0005-0000-0000-00000A090000}"/>
    <cellStyle name="Vejica 3 9 2 2 2" xfId="2314" xr:uid="{00000000-0005-0000-0000-00000B090000}"/>
    <cellStyle name="Vejica 3 9 2 2 3" xfId="2315" xr:uid="{00000000-0005-0000-0000-00000C090000}"/>
    <cellStyle name="Vejica 3 9 2 2 4" xfId="2316" xr:uid="{00000000-0005-0000-0000-00000D090000}"/>
    <cellStyle name="Vejica 3 9 2 3" xfId="2317" xr:uid="{00000000-0005-0000-0000-00000E090000}"/>
    <cellStyle name="Vejica 3 9 2 4" xfId="2318" xr:uid="{00000000-0005-0000-0000-00000F090000}"/>
    <cellStyle name="Vejica 3 9 2 5" xfId="2319" xr:uid="{00000000-0005-0000-0000-000010090000}"/>
    <cellStyle name="Vejica 3 9 3" xfId="2320" xr:uid="{00000000-0005-0000-0000-000011090000}"/>
    <cellStyle name="Vejica 3 9 3 2" xfId="2321" xr:uid="{00000000-0005-0000-0000-000012090000}"/>
    <cellStyle name="Vejica 3 9 3 3" xfId="2322" xr:uid="{00000000-0005-0000-0000-000013090000}"/>
    <cellStyle name="Vejica 3 9 3 4" xfId="2323" xr:uid="{00000000-0005-0000-0000-000014090000}"/>
    <cellStyle name="Vejica 3 9 4" xfId="2324" xr:uid="{00000000-0005-0000-0000-000015090000}"/>
    <cellStyle name="Vejica 3 9 5" xfId="2325" xr:uid="{00000000-0005-0000-0000-000016090000}"/>
    <cellStyle name="Vejica 3 9 6" xfId="2326" xr:uid="{00000000-0005-0000-0000-000017090000}"/>
    <cellStyle name="Vejica 30" xfId="2327" xr:uid="{00000000-0005-0000-0000-000018090000}"/>
    <cellStyle name="Vejica 30 2" xfId="2328" xr:uid="{00000000-0005-0000-0000-000019090000}"/>
    <cellStyle name="Vejica 30 3" xfId="2329" xr:uid="{00000000-0005-0000-0000-00001A090000}"/>
    <cellStyle name="Vejica 31" xfId="2330" xr:uid="{00000000-0005-0000-0000-00001B090000}"/>
    <cellStyle name="Vejica 31 2" xfId="2331" xr:uid="{00000000-0005-0000-0000-00001C090000}"/>
    <cellStyle name="Vejica 31 3" xfId="2332" xr:uid="{00000000-0005-0000-0000-00001D090000}"/>
    <cellStyle name="Vejica 31 4" xfId="2333" xr:uid="{00000000-0005-0000-0000-00001E090000}"/>
    <cellStyle name="Vejica 31 5" xfId="2334" xr:uid="{00000000-0005-0000-0000-00001F090000}"/>
    <cellStyle name="Vejica 31 6" xfId="2335" xr:uid="{00000000-0005-0000-0000-000020090000}"/>
    <cellStyle name="Vejica 32" xfId="2336" xr:uid="{00000000-0005-0000-0000-000021090000}"/>
    <cellStyle name="Vejica 32 2" xfId="2337" xr:uid="{00000000-0005-0000-0000-000022090000}"/>
    <cellStyle name="Vejica 32 3" xfId="2338" xr:uid="{00000000-0005-0000-0000-000023090000}"/>
    <cellStyle name="Vejica 32 4" xfId="2339" xr:uid="{00000000-0005-0000-0000-000024090000}"/>
    <cellStyle name="Vejica 32 5" xfId="2340" xr:uid="{00000000-0005-0000-0000-000025090000}"/>
    <cellStyle name="Vejica 32 6" xfId="2341" xr:uid="{00000000-0005-0000-0000-000026090000}"/>
    <cellStyle name="Vejica 33" xfId="2342" xr:uid="{00000000-0005-0000-0000-000027090000}"/>
    <cellStyle name="Vejica 33 2" xfId="2343" xr:uid="{00000000-0005-0000-0000-000028090000}"/>
    <cellStyle name="Vejica 33 3" xfId="2344" xr:uid="{00000000-0005-0000-0000-000029090000}"/>
    <cellStyle name="Vejica 33 4" xfId="2345" xr:uid="{00000000-0005-0000-0000-00002A090000}"/>
    <cellStyle name="Vejica 33 5" xfId="2346" xr:uid="{00000000-0005-0000-0000-00002B090000}"/>
    <cellStyle name="Vejica 33 6" xfId="2347" xr:uid="{00000000-0005-0000-0000-00002C090000}"/>
    <cellStyle name="Vejica 34" xfId="2348" xr:uid="{00000000-0005-0000-0000-00002D090000}"/>
    <cellStyle name="Vejica 34 2" xfId="2349" xr:uid="{00000000-0005-0000-0000-00002E090000}"/>
    <cellStyle name="Vejica 34 3" xfId="2350" xr:uid="{00000000-0005-0000-0000-00002F090000}"/>
    <cellStyle name="Vejica 34 4" xfId="2351" xr:uid="{00000000-0005-0000-0000-000030090000}"/>
    <cellStyle name="Vejica 34 5" xfId="2352" xr:uid="{00000000-0005-0000-0000-000031090000}"/>
    <cellStyle name="Vejica 34 6" xfId="2353" xr:uid="{00000000-0005-0000-0000-000032090000}"/>
    <cellStyle name="Vejica 35" xfId="2354" xr:uid="{00000000-0005-0000-0000-000033090000}"/>
    <cellStyle name="Vejica 35 2" xfId="2355" xr:uid="{00000000-0005-0000-0000-000034090000}"/>
    <cellStyle name="Vejica 35 3" xfId="2356" xr:uid="{00000000-0005-0000-0000-000035090000}"/>
    <cellStyle name="Vejica 36" xfId="2357" xr:uid="{00000000-0005-0000-0000-000036090000}"/>
    <cellStyle name="Vejica 37" xfId="2358" xr:uid="{00000000-0005-0000-0000-000037090000}"/>
    <cellStyle name="Vejica 38" xfId="2359" xr:uid="{00000000-0005-0000-0000-000038090000}"/>
    <cellStyle name="Vejica 39" xfId="2360" xr:uid="{00000000-0005-0000-0000-000039090000}"/>
    <cellStyle name="Vejica 4" xfId="2361" xr:uid="{00000000-0005-0000-0000-00003A090000}"/>
    <cellStyle name="Vejica 4 10" xfId="2362" xr:uid="{00000000-0005-0000-0000-00003B090000}"/>
    <cellStyle name="Vejica 4 10 2" xfId="2363" xr:uid="{00000000-0005-0000-0000-00003C090000}"/>
    <cellStyle name="Vejica 4 10 2 2" xfId="2364" xr:uid="{00000000-0005-0000-0000-00003D090000}"/>
    <cellStyle name="Vejica 4 10 2 2 2" xfId="2365" xr:uid="{00000000-0005-0000-0000-00003E090000}"/>
    <cellStyle name="Vejica 4 10 2 2 3" xfId="2366" xr:uid="{00000000-0005-0000-0000-00003F090000}"/>
    <cellStyle name="Vejica 4 10 2 2 4" xfId="2367" xr:uid="{00000000-0005-0000-0000-000040090000}"/>
    <cellStyle name="Vejica 4 10 2 3" xfId="2368" xr:uid="{00000000-0005-0000-0000-000041090000}"/>
    <cellStyle name="Vejica 4 10 2 4" xfId="2369" xr:uid="{00000000-0005-0000-0000-000042090000}"/>
    <cellStyle name="Vejica 4 10 2 5" xfId="2370" xr:uid="{00000000-0005-0000-0000-000043090000}"/>
    <cellStyle name="Vejica 4 10 3" xfId="2371" xr:uid="{00000000-0005-0000-0000-000044090000}"/>
    <cellStyle name="Vejica 4 10 3 2" xfId="2372" xr:uid="{00000000-0005-0000-0000-000045090000}"/>
    <cellStyle name="Vejica 4 10 3 3" xfId="2373" xr:uid="{00000000-0005-0000-0000-000046090000}"/>
    <cellStyle name="Vejica 4 10 3 4" xfId="2374" xr:uid="{00000000-0005-0000-0000-000047090000}"/>
    <cellStyle name="Vejica 4 10 4" xfId="2375" xr:uid="{00000000-0005-0000-0000-000048090000}"/>
    <cellStyle name="Vejica 4 10 5" xfId="2376" xr:uid="{00000000-0005-0000-0000-000049090000}"/>
    <cellStyle name="Vejica 4 10 6" xfId="2377" xr:uid="{00000000-0005-0000-0000-00004A090000}"/>
    <cellStyle name="Vejica 4 11" xfId="2378" xr:uid="{00000000-0005-0000-0000-00004B090000}"/>
    <cellStyle name="Vejica 4 11 2" xfId="2379" xr:uid="{00000000-0005-0000-0000-00004C090000}"/>
    <cellStyle name="Vejica 4 11 2 2" xfId="2380" xr:uid="{00000000-0005-0000-0000-00004D090000}"/>
    <cellStyle name="Vejica 4 11 2 2 2" xfId="2381" xr:uid="{00000000-0005-0000-0000-00004E090000}"/>
    <cellStyle name="Vejica 4 11 2 2 3" xfId="2382" xr:uid="{00000000-0005-0000-0000-00004F090000}"/>
    <cellStyle name="Vejica 4 11 2 2 4" xfId="2383" xr:uid="{00000000-0005-0000-0000-000050090000}"/>
    <cellStyle name="Vejica 4 11 2 3" xfId="2384" xr:uid="{00000000-0005-0000-0000-000051090000}"/>
    <cellStyle name="Vejica 4 11 2 4" xfId="2385" xr:uid="{00000000-0005-0000-0000-000052090000}"/>
    <cellStyle name="Vejica 4 11 2 5" xfId="2386" xr:uid="{00000000-0005-0000-0000-000053090000}"/>
    <cellStyle name="Vejica 4 11 3" xfId="2387" xr:uid="{00000000-0005-0000-0000-000054090000}"/>
    <cellStyle name="Vejica 4 11 4" xfId="2388" xr:uid="{00000000-0005-0000-0000-000055090000}"/>
    <cellStyle name="Vejica 4 11 5" xfId="2389" xr:uid="{00000000-0005-0000-0000-000056090000}"/>
    <cellStyle name="Vejica 4 11 5 2" xfId="2390" xr:uid="{00000000-0005-0000-0000-000057090000}"/>
    <cellStyle name="Vejica 4 11 5 3" xfId="2391" xr:uid="{00000000-0005-0000-0000-000058090000}"/>
    <cellStyle name="Vejica 4 11 5 3 2" xfId="2392" xr:uid="{00000000-0005-0000-0000-000059090000}"/>
    <cellStyle name="Vejica 4 11 5 3 3" xfId="2393" xr:uid="{00000000-0005-0000-0000-00005A090000}"/>
    <cellStyle name="Vejica 4 11 6" xfId="2394" xr:uid="{00000000-0005-0000-0000-00005B090000}"/>
    <cellStyle name="Vejica 4 11 7" xfId="2395" xr:uid="{00000000-0005-0000-0000-00005C090000}"/>
    <cellStyle name="Vejica 4 11 8" xfId="2396" xr:uid="{00000000-0005-0000-0000-00005D090000}"/>
    <cellStyle name="Vejica 4 12" xfId="2397" xr:uid="{00000000-0005-0000-0000-00005E090000}"/>
    <cellStyle name="Vejica 4 12 2" xfId="2398" xr:uid="{00000000-0005-0000-0000-00005F090000}"/>
    <cellStyle name="Vejica 4 12 2 2" xfId="2399" xr:uid="{00000000-0005-0000-0000-000060090000}"/>
    <cellStyle name="Vejica 4 12 2 3" xfId="2400" xr:uid="{00000000-0005-0000-0000-000061090000}"/>
    <cellStyle name="Vejica 4 12 2 4" xfId="2401" xr:uid="{00000000-0005-0000-0000-000062090000}"/>
    <cellStyle name="Vejica 4 12 3" xfId="2402" xr:uid="{00000000-0005-0000-0000-000063090000}"/>
    <cellStyle name="Vejica 4 12 4" xfId="2403" xr:uid="{00000000-0005-0000-0000-000064090000}"/>
    <cellStyle name="Vejica 4 12 5" xfId="2404" xr:uid="{00000000-0005-0000-0000-000065090000}"/>
    <cellStyle name="Vejica 4 13" xfId="2405" xr:uid="{00000000-0005-0000-0000-000066090000}"/>
    <cellStyle name="Vejica 4 13 2" xfId="2406" xr:uid="{00000000-0005-0000-0000-000067090000}"/>
    <cellStyle name="Vejica 4 13 2 2" xfId="2407" xr:uid="{00000000-0005-0000-0000-000068090000}"/>
    <cellStyle name="Vejica 4 13 2 2 2" xfId="2408" xr:uid="{00000000-0005-0000-0000-000069090000}"/>
    <cellStyle name="Vejica 4 13 2 2 3" xfId="2409" xr:uid="{00000000-0005-0000-0000-00006A090000}"/>
    <cellStyle name="Vejica 4 13 2 2 4" xfId="2410" xr:uid="{00000000-0005-0000-0000-00006B090000}"/>
    <cellStyle name="Vejica 4 13 2 3" xfId="2411" xr:uid="{00000000-0005-0000-0000-00006C090000}"/>
    <cellStyle name="Vejica 4 13 2 4" xfId="2412" xr:uid="{00000000-0005-0000-0000-00006D090000}"/>
    <cellStyle name="Vejica 4 13 2 5" xfId="2413" xr:uid="{00000000-0005-0000-0000-00006E090000}"/>
    <cellStyle name="Vejica 4 13 3" xfId="2414" xr:uid="{00000000-0005-0000-0000-00006F090000}"/>
    <cellStyle name="Vejica 4 13 4" xfId="2415" xr:uid="{00000000-0005-0000-0000-000070090000}"/>
    <cellStyle name="Vejica 4 13 5" xfId="2416" xr:uid="{00000000-0005-0000-0000-000071090000}"/>
    <cellStyle name="Vejica 4 13 6" xfId="2417" xr:uid="{00000000-0005-0000-0000-000072090000}"/>
    <cellStyle name="Vejica 4 13 7" xfId="2418" xr:uid="{00000000-0005-0000-0000-000073090000}"/>
    <cellStyle name="Vejica 4 14" xfId="2419" xr:uid="{00000000-0005-0000-0000-000074090000}"/>
    <cellStyle name="Vejica 4 14 2" xfId="2420" xr:uid="{00000000-0005-0000-0000-000075090000}"/>
    <cellStyle name="Vejica 4 14 3" xfId="2421" xr:uid="{00000000-0005-0000-0000-000076090000}"/>
    <cellStyle name="Vejica 4 14 4" xfId="2422" xr:uid="{00000000-0005-0000-0000-000077090000}"/>
    <cellStyle name="Vejica 4 15" xfId="2423" xr:uid="{00000000-0005-0000-0000-000078090000}"/>
    <cellStyle name="Vejica 4 16" xfId="2424" xr:uid="{00000000-0005-0000-0000-000079090000}"/>
    <cellStyle name="Vejica 4 17" xfId="2425" xr:uid="{00000000-0005-0000-0000-00007A090000}"/>
    <cellStyle name="Vejica 4 17 2" xfId="2426" xr:uid="{00000000-0005-0000-0000-00007B090000}"/>
    <cellStyle name="Vejica 4 17 3" xfId="2427" xr:uid="{00000000-0005-0000-0000-00007C090000}"/>
    <cellStyle name="Vejica 4 17 3 2" xfId="2428" xr:uid="{00000000-0005-0000-0000-00007D090000}"/>
    <cellStyle name="Vejica 4 17 3 3" xfId="2429" xr:uid="{00000000-0005-0000-0000-00007E090000}"/>
    <cellStyle name="Vejica 4 18" xfId="2430" xr:uid="{00000000-0005-0000-0000-00007F090000}"/>
    <cellStyle name="Vejica 4 18 2" xfId="2431" xr:uid="{00000000-0005-0000-0000-000080090000}"/>
    <cellStyle name="Vejica 4 19" xfId="2432" xr:uid="{00000000-0005-0000-0000-000081090000}"/>
    <cellStyle name="Vejica 4 2" xfId="2433" xr:uid="{00000000-0005-0000-0000-000082090000}"/>
    <cellStyle name="Vejica 4 2 2" xfId="2434" xr:uid="{00000000-0005-0000-0000-000083090000}"/>
    <cellStyle name="Vejica 4 2 3" xfId="2435" xr:uid="{00000000-0005-0000-0000-000084090000}"/>
    <cellStyle name="Vejica 4 2 4" xfId="2436" xr:uid="{00000000-0005-0000-0000-000085090000}"/>
    <cellStyle name="Vejica 4 3" xfId="2437" xr:uid="{00000000-0005-0000-0000-000086090000}"/>
    <cellStyle name="Vejica 4 3 2" xfId="2438" xr:uid="{00000000-0005-0000-0000-000087090000}"/>
    <cellStyle name="Vejica 4 3 3" xfId="2439" xr:uid="{00000000-0005-0000-0000-000088090000}"/>
    <cellStyle name="Vejica 4 3 4" xfId="2440" xr:uid="{00000000-0005-0000-0000-000089090000}"/>
    <cellStyle name="Vejica 4 4" xfId="2441" xr:uid="{00000000-0005-0000-0000-00008A090000}"/>
    <cellStyle name="Vejica 4 4 2" xfId="2442" xr:uid="{00000000-0005-0000-0000-00008B090000}"/>
    <cellStyle name="Vejica 4 4 3" xfId="2443" xr:uid="{00000000-0005-0000-0000-00008C090000}"/>
    <cellStyle name="Vejica 4 4 4" xfId="2444" xr:uid="{00000000-0005-0000-0000-00008D090000}"/>
    <cellStyle name="Vejica 4 5" xfId="2445" xr:uid="{00000000-0005-0000-0000-00008E090000}"/>
    <cellStyle name="Vejica 4 5 2" xfId="2446" xr:uid="{00000000-0005-0000-0000-00008F090000}"/>
    <cellStyle name="Vejica 4 5 3" xfId="2447" xr:uid="{00000000-0005-0000-0000-000090090000}"/>
    <cellStyle name="Vejica 4 5 4" xfId="2448" xr:uid="{00000000-0005-0000-0000-000091090000}"/>
    <cellStyle name="Vejica 4 6" xfId="2449" xr:uid="{00000000-0005-0000-0000-000092090000}"/>
    <cellStyle name="Vejica 4 6 2" xfId="2450" xr:uid="{00000000-0005-0000-0000-000093090000}"/>
    <cellStyle name="Vejica 4 6 3" xfId="2451" xr:uid="{00000000-0005-0000-0000-000094090000}"/>
    <cellStyle name="Vejica 4 6 4" xfId="2452" xr:uid="{00000000-0005-0000-0000-000095090000}"/>
    <cellStyle name="Vejica 4 7" xfId="2453" xr:uid="{00000000-0005-0000-0000-000096090000}"/>
    <cellStyle name="Vejica 4 7 2" xfId="2454" xr:uid="{00000000-0005-0000-0000-000097090000}"/>
    <cellStyle name="Vejica 4 7 3" xfId="2455" xr:uid="{00000000-0005-0000-0000-000098090000}"/>
    <cellStyle name="Vejica 4 7 4" xfId="2456" xr:uid="{00000000-0005-0000-0000-000099090000}"/>
    <cellStyle name="Vejica 4 8" xfId="2457" xr:uid="{00000000-0005-0000-0000-00009A090000}"/>
    <cellStyle name="Vejica 4 8 2" xfId="2458" xr:uid="{00000000-0005-0000-0000-00009B090000}"/>
    <cellStyle name="Vejica 4 8 3" xfId="2459" xr:uid="{00000000-0005-0000-0000-00009C090000}"/>
    <cellStyle name="Vejica 4 8 4" xfId="2460" xr:uid="{00000000-0005-0000-0000-00009D090000}"/>
    <cellStyle name="Vejica 4 9" xfId="2461" xr:uid="{00000000-0005-0000-0000-00009E090000}"/>
    <cellStyle name="Vejica 4 9 2" xfId="2462" xr:uid="{00000000-0005-0000-0000-00009F090000}"/>
    <cellStyle name="Vejica 4 9 2 2" xfId="2463" xr:uid="{00000000-0005-0000-0000-0000A0090000}"/>
    <cellStyle name="Vejica 4 9 2 2 2" xfId="2464" xr:uid="{00000000-0005-0000-0000-0000A1090000}"/>
    <cellStyle name="Vejica 4 9 2 2 2 2" xfId="2465" xr:uid="{00000000-0005-0000-0000-0000A2090000}"/>
    <cellStyle name="Vejica 4 9 2 2 2 3" xfId="2466" xr:uid="{00000000-0005-0000-0000-0000A3090000}"/>
    <cellStyle name="Vejica 4 9 2 2 2 4" xfId="2467" xr:uid="{00000000-0005-0000-0000-0000A4090000}"/>
    <cellStyle name="Vejica 4 9 2 2 3" xfId="2468" xr:uid="{00000000-0005-0000-0000-0000A5090000}"/>
    <cellStyle name="Vejica 4 9 2 2 4" xfId="2469" xr:uid="{00000000-0005-0000-0000-0000A6090000}"/>
    <cellStyle name="Vejica 4 9 2 2 5" xfId="2470" xr:uid="{00000000-0005-0000-0000-0000A7090000}"/>
    <cellStyle name="Vejica 4 9 2 3" xfId="2471" xr:uid="{00000000-0005-0000-0000-0000A8090000}"/>
    <cellStyle name="Vejica 4 9 2 4" xfId="2472" xr:uid="{00000000-0005-0000-0000-0000A9090000}"/>
    <cellStyle name="Vejica 4 9 2 5" xfId="2473" xr:uid="{00000000-0005-0000-0000-0000AA090000}"/>
    <cellStyle name="Vejica 4 9 2 5 2" xfId="2474" xr:uid="{00000000-0005-0000-0000-0000AB090000}"/>
    <cellStyle name="Vejica 4 9 2 5 3" xfId="2475" xr:uid="{00000000-0005-0000-0000-0000AC090000}"/>
    <cellStyle name="Vejica 4 9 2 5 3 2" xfId="2476" xr:uid="{00000000-0005-0000-0000-0000AD090000}"/>
    <cellStyle name="Vejica 4 9 2 5 3 3" xfId="2477" xr:uid="{00000000-0005-0000-0000-0000AE090000}"/>
    <cellStyle name="Vejica 4 9 2 6" xfId="2478" xr:uid="{00000000-0005-0000-0000-0000AF090000}"/>
    <cellStyle name="Vejica 4 9 2 7" xfId="2479" xr:uid="{00000000-0005-0000-0000-0000B0090000}"/>
    <cellStyle name="Vejica 4 9 2 8" xfId="2480" xr:uid="{00000000-0005-0000-0000-0000B1090000}"/>
    <cellStyle name="Vejica 4 9 3" xfId="2481" xr:uid="{00000000-0005-0000-0000-0000B2090000}"/>
    <cellStyle name="Vejica 4 9 3 2" xfId="2482" xr:uid="{00000000-0005-0000-0000-0000B3090000}"/>
    <cellStyle name="Vejica 4 9 3 2 2" xfId="2483" xr:uid="{00000000-0005-0000-0000-0000B4090000}"/>
    <cellStyle name="Vejica 4 9 3 2 3" xfId="2484" xr:uid="{00000000-0005-0000-0000-0000B5090000}"/>
    <cellStyle name="Vejica 4 9 3 2 4" xfId="2485" xr:uid="{00000000-0005-0000-0000-0000B6090000}"/>
    <cellStyle name="Vejica 4 9 3 3" xfId="2486" xr:uid="{00000000-0005-0000-0000-0000B7090000}"/>
    <cellStyle name="Vejica 4 9 3 4" xfId="2487" xr:uid="{00000000-0005-0000-0000-0000B8090000}"/>
    <cellStyle name="Vejica 4 9 3 5" xfId="2488" xr:uid="{00000000-0005-0000-0000-0000B9090000}"/>
    <cellStyle name="Vejica 4 9 4" xfId="2489" xr:uid="{00000000-0005-0000-0000-0000BA090000}"/>
    <cellStyle name="Vejica 4 9 5" xfId="2490" xr:uid="{00000000-0005-0000-0000-0000BB090000}"/>
    <cellStyle name="Vejica 4 9 6" xfId="2491" xr:uid="{00000000-0005-0000-0000-0000BC090000}"/>
    <cellStyle name="Vejica 4 9 6 2" xfId="2492" xr:uid="{00000000-0005-0000-0000-0000BD090000}"/>
    <cellStyle name="Vejica 4 9 6 3" xfId="2493" xr:uid="{00000000-0005-0000-0000-0000BE090000}"/>
    <cellStyle name="Vejica 4 9 6 3 2" xfId="2494" xr:uid="{00000000-0005-0000-0000-0000BF090000}"/>
    <cellStyle name="Vejica 4 9 6 3 3" xfId="2495" xr:uid="{00000000-0005-0000-0000-0000C0090000}"/>
    <cellStyle name="Vejica 4 9 7" xfId="2496" xr:uid="{00000000-0005-0000-0000-0000C1090000}"/>
    <cellStyle name="Vejica 4 9 8" xfId="2497" xr:uid="{00000000-0005-0000-0000-0000C2090000}"/>
    <cellStyle name="Vejica 5" xfId="2498" xr:uid="{00000000-0005-0000-0000-0000C3090000}"/>
    <cellStyle name="Vejica 5 2" xfId="2499" xr:uid="{00000000-0005-0000-0000-0000C4090000}"/>
    <cellStyle name="Vejica 5 2 2" xfId="2500" xr:uid="{00000000-0005-0000-0000-0000C5090000}"/>
    <cellStyle name="Vejica 5 2 3" xfId="2501" xr:uid="{00000000-0005-0000-0000-0000C6090000}"/>
    <cellStyle name="Vejica 5 2 4" xfId="2502" xr:uid="{00000000-0005-0000-0000-0000C7090000}"/>
    <cellStyle name="Vejica 5 3" xfId="2503" xr:uid="{00000000-0005-0000-0000-0000C8090000}"/>
    <cellStyle name="Vejica 5 3 2" xfId="2504" xr:uid="{00000000-0005-0000-0000-0000C9090000}"/>
    <cellStyle name="Vejica 5 3 2 2" xfId="2505" xr:uid="{00000000-0005-0000-0000-0000CA090000}"/>
    <cellStyle name="Vejica 5 3 2 3" xfId="2506" xr:uid="{00000000-0005-0000-0000-0000CB090000}"/>
    <cellStyle name="Vejica 5 3 2 4" xfId="2507" xr:uid="{00000000-0005-0000-0000-0000CC090000}"/>
    <cellStyle name="Vejica 5 3 3" xfId="2508" xr:uid="{00000000-0005-0000-0000-0000CD090000}"/>
    <cellStyle name="Vejica 5 3 4" xfId="2509" xr:uid="{00000000-0005-0000-0000-0000CE090000}"/>
    <cellStyle name="Vejica 5 3 5" xfId="2510" xr:uid="{00000000-0005-0000-0000-0000CF090000}"/>
    <cellStyle name="Vejica 5 4" xfId="2511" xr:uid="{00000000-0005-0000-0000-0000D0090000}"/>
    <cellStyle name="Vejica 5 5" xfId="2512" xr:uid="{00000000-0005-0000-0000-0000D1090000}"/>
    <cellStyle name="Vejica 5 6" xfId="2513" xr:uid="{00000000-0005-0000-0000-0000D2090000}"/>
    <cellStyle name="Vejica 6" xfId="2514" xr:uid="{00000000-0005-0000-0000-0000D3090000}"/>
    <cellStyle name="Vejica 6 2" xfId="2515" xr:uid="{00000000-0005-0000-0000-0000D4090000}"/>
    <cellStyle name="Vejica 6 3" xfId="2516" xr:uid="{00000000-0005-0000-0000-0000D5090000}"/>
    <cellStyle name="Vejica 6 4" xfId="2517" xr:uid="{00000000-0005-0000-0000-0000D6090000}"/>
    <cellStyle name="Vejica 7" xfId="2518" xr:uid="{00000000-0005-0000-0000-0000D7090000}"/>
    <cellStyle name="Vejica 7 2" xfId="2519" xr:uid="{00000000-0005-0000-0000-0000D8090000}"/>
    <cellStyle name="Vejica 7 2 2" xfId="2520" xr:uid="{00000000-0005-0000-0000-0000D9090000}"/>
    <cellStyle name="Vejica 7 2 3" xfId="2521" xr:uid="{00000000-0005-0000-0000-0000DA090000}"/>
    <cellStyle name="Vejica 7 2 4" xfId="2522" xr:uid="{00000000-0005-0000-0000-0000DB090000}"/>
    <cellStyle name="Vejica 7 3" xfId="2523" xr:uid="{00000000-0005-0000-0000-0000DC090000}"/>
    <cellStyle name="Vejica 7 3 2" xfId="2524" xr:uid="{00000000-0005-0000-0000-0000DD090000}"/>
    <cellStyle name="Vejica 7 3 3" xfId="2525" xr:uid="{00000000-0005-0000-0000-0000DE090000}"/>
    <cellStyle name="Vejica 7 3 4" xfId="2526" xr:uid="{00000000-0005-0000-0000-0000DF090000}"/>
    <cellStyle name="Vejica 7 4" xfId="2527" xr:uid="{00000000-0005-0000-0000-0000E0090000}"/>
    <cellStyle name="Vejica 7 5" xfId="2528" xr:uid="{00000000-0005-0000-0000-0000E1090000}"/>
    <cellStyle name="Vejica 7 6" xfId="2529" xr:uid="{00000000-0005-0000-0000-0000E2090000}"/>
    <cellStyle name="Vejica 8" xfId="2530" xr:uid="{00000000-0005-0000-0000-0000E3090000}"/>
    <cellStyle name="Vejica 8 2" xfId="2531" xr:uid="{00000000-0005-0000-0000-0000E4090000}"/>
    <cellStyle name="Vejica 8 2 2" xfId="2532" xr:uid="{00000000-0005-0000-0000-0000E5090000}"/>
    <cellStyle name="Vejica 8 2 3" xfId="2533" xr:uid="{00000000-0005-0000-0000-0000E6090000}"/>
    <cellStyle name="Vejica 8 2 4" xfId="2534" xr:uid="{00000000-0005-0000-0000-0000E7090000}"/>
    <cellStyle name="Vejica 8 3" xfId="2535" xr:uid="{00000000-0005-0000-0000-0000E8090000}"/>
    <cellStyle name="Vejica 8 3 2" xfId="2536" xr:uid="{00000000-0005-0000-0000-0000E9090000}"/>
    <cellStyle name="Vejica 8 3 3" xfId="2537" xr:uid="{00000000-0005-0000-0000-0000EA090000}"/>
    <cellStyle name="Vejica 8 3 4" xfId="2538" xr:uid="{00000000-0005-0000-0000-0000EB090000}"/>
    <cellStyle name="Vejica 8 4" xfId="2539" xr:uid="{00000000-0005-0000-0000-0000EC090000}"/>
    <cellStyle name="Vejica 8 5" xfId="2540" xr:uid="{00000000-0005-0000-0000-0000ED090000}"/>
    <cellStyle name="Vejica 8 6" xfId="2541" xr:uid="{00000000-0005-0000-0000-0000EE090000}"/>
    <cellStyle name="Vejica 9" xfId="2542" xr:uid="{00000000-0005-0000-0000-0000EF090000}"/>
    <cellStyle name="Vejica 9 2" xfId="2543" xr:uid="{00000000-0005-0000-0000-0000F0090000}"/>
    <cellStyle name="Vejica 9 2 2" xfId="2544" xr:uid="{00000000-0005-0000-0000-0000F1090000}"/>
    <cellStyle name="Vejica 9 2 3" xfId="2545" xr:uid="{00000000-0005-0000-0000-0000F2090000}"/>
    <cellStyle name="Vejica 9 2 4" xfId="2546" xr:uid="{00000000-0005-0000-0000-0000F3090000}"/>
    <cellStyle name="Vejica 9 3" xfId="2547" xr:uid="{00000000-0005-0000-0000-0000F4090000}"/>
    <cellStyle name="Vejica 9 3 2" xfId="2548" xr:uid="{00000000-0005-0000-0000-0000F5090000}"/>
    <cellStyle name="Vejica 9 3 3" xfId="2549" xr:uid="{00000000-0005-0000-0000-0000F6090000}"/>
    <cellStyle name="Vejica 9 3 4" xfId="2550" xr:uid="{00000000-0005-0000-0000-0000F7090000}"/>
    <cellStyle name="Vejica 9 4" xfId="2551" xr:uid="{00000000-0005-0000-0000-0000F8090000}"/>
    <cellStyle name="Vejica 9 5" xfId="2552" xr:uid="{00000000-0005-0000-0000-0000F9090000}"/>
    <cellStyle name="Vejica 9 6" xfId="2553" xr:uid="{00000000-0005-0000-0000-0000FA090000}"/>
    <cellStyle name="Vnos 2" xfId="2554" xr:uid="{00000000-0005-0000-0000-0000FB090000}"/>
    <cellStyle name="Vnos 2 2" xfId="2555" xr:uid="{00000000-0005-0000-0000-0000FC090000}"/>
    <cellStyle name="Vnos 2 3" xfId="2556" xr:uid="{00000000-0005-0000-0000-0000FD090000}"/>
    <cellStyle name="Vnos 3" xfId="2557" xr:uid="{00000000-0005-0000-0000-0000FE090000}"/>
    <cellStyle name="Vnos 3 2" xfId="2558" xr:uid="{00000000-0005-0000-0000-0000FF090000}"/>
    <cellStyle name="Vnos 3 3" xfId="2559" xr:uid="{00000000-0005-0000-0000-0000000A0000}"/>
    <cellStyle name="Vsota 2" xfId="2560" xr:uid="{00000000-0005-0000-0000-0000010A0000}"/>
    <cellStyle name="Vsota 2 2" xfId="2561" xr:uid="{00000000-0005-0000-0000-0000020A0000}"/>
    <cellStyle name="Warning Text 1" xfId="2562" xr:uid="{00000000-0005-0000-0000-0000030A0000}"/>
    <cellStyle name="Warning Text 1 2" xfId="2563" xr:uid="{00000000-0005-0000-0000-0000040A0000}"/>
    <cellStyle name="Warning Text 2" xfId="2564" xr:uid="{00000000-0005-0000-0000-0000050A0000}"/>
    <cellStyle name="Warning Text 2 2" xfId="2565" xr:uid="{00000000-0005-0000-0000-0000060A0000}"/>
    <cellStyle name="Warning Text 3" xfId="2566" xr:uid="{00000000-0005-0000-0000-0000070A0000}"/>
    <cellStyle name="Warning Text 3 2" xfId="2567" xr:uid="{00000000-0005-0000-0000-0000080A0000}"/>
    <cellStyle name="Warning Text 4" xfId="2568" xr:uid="{00000000-0005-0000-0000-0000090A0000}"/>
    <cellStyle name="Warning Text 4 2" xfId="2569" xr:uid="{00000000-0005-0000-0000-00000A0A0000}"/>
    <cellStyle name="Warning Text 5" xfId="2570" xr:uid="{00000000-0005-0000-0000-00000B0A0000}"/>
    <cellStyle name="Warning Text 5 2" xfId="2571" xr:uid="{00000000-0005-0000-0000-00000C0A0000}"/>
    <cellStyle name="Warning Text 6" xfId="2572" xr:uid="{00000000-0005-0000-0000-00000D0A0000}"/>
    <cellStyle name="Warning Text 6 2" xfId="2573" xr:uid="{00000000-0005-0000-0000-00000E0A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7</xdr:col>
      <xdr:colOff>0</xdr:colOff>
      <xdr:row>264</xdr:row>
      <xdr:rowOff>0</xdr:rowOff>
    </xdr:from>
    <xdr:ext cx="65" cy="172227"/>
    <xdr:sp macro="" textlink="">
      <xdr:nvSpPr>
        <xdr:cNvPr id="2" name="PoljeZBesedilom 1">
          <a:extLst>
            <a:ext uri="{FF2B5EF4-FFF2-40B4-BE49-F238E27FC236}">
              <a16:creationId xmlns:a16="http://schemas.microsoft.com/office/drawing/2014/main" id="{49410B07-D0F4-4501-9568-13D1BC5A78BF}"/>
            </a:ext>
          </a:extLst>
        </xdr:cNvPr>
        <xdr:cNvSpPr txBox="1"/>
      </xdr:nvSpPr>
      <xdr:spPr>
        <a:xfrm>
          <a:off x="6772275" y="2590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7</xdr:col>
      <xdr:colOff>0</xdr:colOff>
      <xdr:row>264</xdr:row>
      <xdr:rowOff>0</xdr:rowOff>
    </xdr:from>
    <xdr:ext cx="65" cy="172227"/>
    <xdr:sp macro="" textlink="">
      <xdr:nvSpPr>
        <xdr:cNvPr id="3" name="PoljeZBesedilom 2">
          <a:extLst>
            <a:ext uri="{FF2B5EF4-FFF2-40B4-BE49-F238E27FC236}">
              <a16:creationId xmlns:a16="http://schemas.microsoft.com/office/drawing/2014/main" id="{23276A46-0ACB-4B38-8621-0D256C764373}"/>
            </a:ext>
          </a:extLst>
        </xdr:cNvPr>
        <xdr:cNvSpPr txBox="1"/>
      </xdr:nvSpPr>
      <xdr:spPr>
        <a:xfrm>
          <a:off x="6772275" y="2590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7</xdr:col>
      <xdr:colOff>0</xdr:colOff>
      <xdr:row>264</xdr:row>
      <xdr:rowOff>0</xdr:rowOff>
    </xdr:from>
    <xdr:ext cx="65" cy="172227"/>
    <xdr:sp macro="" textlink="">
      <xdr:nvSpPr>
        <xdr:cNvPr id="4" name="PoljeZBesedilom 3">
          <a:extLst>
            <a:ext uri="{FF2B5EF4-FFF2-40B4-BE49-F238E27FC236}">
              <a16:creationId xmlns:a16="http://schemas.microsoft.com/office/drawing/2014/main" id="{20B9B532-4E6E-4C8D-A93D-2CC692DD9003}"/>
            </a:ext>
          </a:extLst>
        </xdr:cNvPr>
        <xdr:cNvSpPr txBox="1"/>
      </xdr:nvSpPr>
      <xdr:spPr>
        <a:xfrm>
          <a:off x="6772275" y="2590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7</xdr:col>
      <xdr:colOff>0</xdr:colOff>
      <xdr:row>264</xdr:row>
      <xdr:rowOff>0</xdr:rowOff>
    </xdr:from>
    <xdr:ext cx="65" cy="172227"/>
    <xdr:sp macro="" textlink="">
      <xdr:nvSpPr>
        <xdr:cNvPr id="5" name="PoljeZBesedilom 4">
          <a:extLst>
            <a:ext uri="{FF2B5EF4-FFF2-40B4-BE49-F238E27FC236}">
              <a16:creationId xmlns:a16="http://schemas.microsoft.com/office/drawing/2014/main" id="{610E14F8-4406-42A8-AC56-F35C676746FB}"/>
            </a:ext>
          </a:extLst>
        </xdr:cNvPr>
        <xdr:cNvSpPr txBox="1"/>
      </xdr:nvSpPr>
      <xdr:spPr>
        <a:xfrm>
          <a:off x="6772275" y="2590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7</xdr:col>
      <xdr:colOff>0</xdr:colOff>
      <xdr:row>264</xdr:row>
      <xdr:rowOff>0</xdr:rowOff>
    </xdr:from>
    <xdr:ext cx="65" cy="172227"/>
    <xdr:sp macro="" textlink="">
      <xdr:nvSpPr>
        <xdr:cNvPr id="6" name="PoljeZBesedilom 5">
          <a:extLst>
            <a:ext uri="{FF2B5EF4-FFF2-40B4-BE49-F238E27FC236}">
              <a16:creationId xmlns:a16="http://schemas.microsoft.com/office/drawing/2014/main" id="{581E7D48-2012-4C57-BCC0-742C3F2E9E00}"/>
            </a:ext>
          </a:extLst>
        </xdr:cNvPr>
        <xdr:cNvSpPr txBox="1"/>
      </xdr:nvSpPr>
      <xdr:spPr>
        <a:xfrm>
          <a:off x="6772275" y="2590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7</xdr:col>
      <xdr:colOff>0</xdr:colOff>
      <xdr:row>264</xdr:row>
      <xdr:rowOff>0</xdr:rowOff>
    </xdr:from>
    <xdr:ext cx="65" cy="172227"/>
    <xdr:sp macro="" textlink="">
      <xdr:nvSpPr>
        <xdr:cNvPr id="7" name="PoljeZBesedilom 6">
          <a:extLst>
            <a:ext uri="{FF2B5EF4-FFF2-40B4-BE49-F238E27FC236}">
              <a16:creationId xmlns:a16="http://schemas.microsoft.com/office/drawing/2014/main" id="{830F04BD-B47E-4ABE-BF5F-563CB5C843C7}"/>
            </a:ext>
          </a:extLst>
        </xdr:cNvPr>
        <xdr:cNvSpPr txBox="1"/>
      </xdr:nvSpPr>
      <xdr:spPr>
        <a:xfrm>
          <a:off x="6772275" y="2590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7</xdr:col>
      <xdr:colOff>0</xdr:colOff>
      <xdr:row>264</xdr:row>
      <xdr:rowOff>0</xdr:rowOff>
    </xdr:from>
    <xdr:ext cx="65" cy="172227"/>
    <xdr:sp macro="" textlink="">
      <xdr:nvSpPr>
        <xdr:cNvPr id="8" name="PoljeZBesedilom 7">
          <a:extLst>
            <a:ext uri="{FF2B5EF4-FFF2-40B4-BE49-F238E27FC236}">
              <a16:creationId xmlns:a16="http://schemas.microsoft.com/office/drawing/2014/main" id="{638E46A0-6B64-4AFF-AD63-E6C53ECB0551}"/>
            </a:ext>
          </a:extLst>
        </xdr:cNvPr>
        <xdr:cNvSpPr txBox="1"/>
      </xdr:nvSpPr>
      <xdr:spPr>
        <a:xfrm>
          <a:off x="6772275" y="2590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7</xdr:col>
      <xdr:colOff>0</xdr:colOff>
      <xdr:row>264</xdr:row>
      <xdr:rowOff>0</xdr:rowOff>
    </xdr:from>
    <xdr:ext cx="65" cy="172227"/>
    <xdr:sp macro="" textlink="">
      <xdr:nvSpPr>
        <xdr:cNvPr id="9" name="PoljeZBesedilom 8">
          <a:extLst>
            <a:ext uri="{FF2B5EF4-FFF2-40B4-BE49-F238E27FC236}">
              <a16:creationId xmlns:a16="http://schemas.microsoft.com/office/drawing/2014/main" id="{DBF00ED2-2C51-4FC2-9074-F13F7C2F5B30}"/>
            </a:ext>
          </a:extLst>
        </xdr:cNvPr>
        <xdr:cNvSpPr txBox="1"/>
      </xdr:nvSpPr>
      <xdr:spPr>
        <a:xfrm>
          <a:off x="6772275" y="3629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7</xdr:col>
      <xdr:colOff>0</xdr:colOff>
      <xdr:row>264</xdr:row>
      <xdr:rowOff>0</xdr:rowOff>
    </xdr:from>
    <xdr:ext cx="65" cy="172227"/>
    <xdr:sp macro="" textlink="">
      <xdr:nvSpPr>
        <xdr:cNvPr id="10" name="PoljeZBesedilom 9">
          <a:extLst>
            <a:ext uri="{FF2B5EF4-FFF2-40B4-BE49-F238E27FC236}">
              <a16:creationId xmlns:a16="http://schemas.microsoft.com/office/drawing/2014/main" id="{B802D6B9-9E6D-4655-85C5-847A9DDCEE2F}"/>
            </a:ext>
          </a:extLst>
        </xdr:cNvPr>
        <xdr:cNvSpPr txBox="1"/>
      </xdr:nvSpPr>
      <xdr:spPr>
        <a:xfrm>
          <a:off x="6772275" y="3629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7</xdr:col>
      <xdr:colOff>0</xdr:colOff>
      <xdr:row>264</xdr:row>
      <xdr:rowOff>0</xdr:rowOff>
    </xdr:from>
    <xdr:ext cx="65" cy="172227"/>
    <xdr:sp macro="" textlink="">
      <xdr:nvSpPr>
        <xdr:cNvPr id="11" name="PoljeZBesedilom 10">
          <a:extLst>
            <a:ext uri="{FF2B5EF4-FFF2-40B4-BE49-F238E27FC236}">
              <a16:creationId xmlns:a16="http://schemas.microsoft.com/office/drawing/2014/main" id="{DE068E53-7F79-4268-8196-94FB31202788}"/>
            </a:ext>
          </a:extLst>
        </xdr:cNvPr>
        <xdr:cNvSpPr txBox="1"/>
      </xdr:nvSpPr>
      <xdr:spPr>
        <a:xfrm>
          <a:off x="6772275" y="3629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7</xdr:col>
      <xdr:colOff>0</xdr:colOff>
      <xdr:row>264</xdr:row>
      <xdr:rowOff>0</xdr:rowOff>
    </xdr:from>
    <xdr:ext cx="65" cy="172227"/>
    <xdr:sp macro="" textlink="">
      <xdr:nvSpPr>
        <xdr:cNvPr id="12" name="PoljeZBesedilom 11">
          <a:extLst>
            <a:ext uri="{FF2B5EF4-FFF2-40B4-BE49-F238E27FC236}">
              <a16:creationId xmlns:a16="http://schemas.microsoft.com/office/drawing/2014/main" id="{A3449CB3-C70F-4373-8E20-CDB0867EDFD6}"/>
            </a:ext>
          </a:extLst>
        </xdr:cNvPr>
        <xdr:cNvSpPr txBox="1"/>
      </xdr:nvSpPr>
      <xdr:spPr>
        <a:xfrm>
          <a:off x="6772275" y="3629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7</xdr:col>
      <xdr:colOff>0</xdr:colOff>
      <xdr:row>264</xdr:row>
      <xdr:rowOff>0</xdr:rowOff>
    </xdr:from>
    <xdr:ext cx="65" cy="172227"/>
    <xdr:sp macro="" textlink="">
      <xdr:nvSpPr>
        <xdr:cNvPr id="13" name="PoljeZBesedilom 12">
          <a:extLst>
            <a:ext uri="{FF2B5EF4-FFF2-40B4-BE49-F238E27FC236}">
              <a16:creationId xmlns:a16="http://schemas.microsoft.com/office/drawing/2014/main" id="{929C3312-C847-441F-A1DB-4F8DF6B0221D}"/>
            </a:ext>
          </a:extLst>
        </xdr:cNvPr>
        <xdr:cNvSpPr txBox="1"/>
      </xdr:nvSpPr>
      <xdr:spPr>
        <a:xfrm>
          <a:off x="6772275" y="3629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7</xdr:col>
      <xdr:colOff>0</xdr:colOff>
      <xdr:row>264</xdr:row>
      <xdr:rowOff>0</xdr:rowOff>
    </xdr:from>
    <xdr:ext cx="65" cy="172227"/>
    <xdr:sp macro="" textlink="">
      <xdr:nvSpPr>
        <xdr:cNvPr id="14" name="PoljeZBesedilom 13">
          <a:extLst>
            <a:ext uri="{FF2B5EF4-FFF2-40B4-BE49-F238E27FC236}">
              <a16:creationId xmlns:a16="http://schemas.microsoft.com/office/drawing/2014/main" id="{429B10BC-E8A8-43ED-A13A-AE44E6D31AF7}"/>
            </a:ext>
          </a:extLst>
        </xdr:cNvPr>
        <xdr:cNvSpPr txBox="1"/>
      </xdr:nvSpPr>
      <xdr:spPr>
        <a:xfrm>
          <a:off x="6772275" y="48101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7</xdr:col>
      <xdr:colOff>0</xdr:colOff>
      <xdr:row>264</xdr:row>
      <xdr:rowOff>0</xdr:rowOff>
    </xdr:from>
    <xdr:ext cx="65" cy="172227"/>
    <xdr:sp macro="" textlink="">
      <xdr:nvSpPr>
        <xdr:cNvPr id="15" name="PoljeZBesedilom 14">
          <a:extLst>
            <a:ext uri="{FF2B5EF4-FFF2-40B4-BE49-F238E27FC236}">
              <a16:creationId xmlns:a16="http://schemas.microsoft.com/office/drawing/2014/main" id="{9D4D4E9C-A32D-4D16-A615-3E25A5246695}"/>
            </a:ext>
          </a:extLst>
        </xdr:cNvPr>
        <xdr:cNvSpPr txBox="1"/>
      </xdr:nvSpPr>
      <xdr:spPr>
        <a:xfrm>
          <a:off x="6772275" y="48101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7</xdr:col>
      <xdr:colOff>0</xdr:colOff>
      <xdr:row>264</xdr:row>
      <xdr:rowOff>0</xdr:rowOff>
    </xdr:from>
    <xdr:ext cx="65" cy="172227"/>
    <xdr:sp macro="" textlink="">
      <xdr:nvSpPr>
        <xdr:cNvPr id="16" name="PoljeZBesedilom 15">
          <a:extLst>
            <a:ext uri="{FF2B5EF4-FFF2-40B4-BE49-F238E27FC236}">
              <a16:creationId xmlns:a16="http://schemas.microsoft.com/office/drawing/2014/main" id="{0E1C9545-A2C8-4370-8B9E-39A892B84727}"/>
            </a:ext>
          </a:extLst>
        </xdr:cNvPr>
        <xdr:cNvSpPr txBox="1"/>
      </xdr:nvSpPr>
      <xdr:spPr>
        <a:xfrm>
          <a:off x="6772275" y="48101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7</xdr:col>
      <xdr:colOff>0</xdr:colOff>
      <xdr:row>264</xdr:row>
      <xdr:rowOff>0</xdr:rowOff>
    </xdr:from>
    <xdr:ext cx="65" cy="172227"/>
    <xdr:sp macro="" textlink="">
      <xdr:nvSpPr>
        <xdr:cNvPr id="17" name="PoljeZBesedilom 16">
          <a:extLst>
            <a:ext uri="{FF2B5EF4-FFF2-40B4-BE49-F238E27FC236}">
              <a16:creationId xmlns:a16="http://schemas.microsoft.com/office/drawing/2014/main" id="{A7C2CAFC-AC79-467F-8E95-8CBEDD0268D6}"/>
            </a:ext>
          </a:extLst>
        </xdr:cNvPr>
        <xdr:cNvSpPr txBox="1"/>
      </xdr:nvSpPr>
      <xdr:spPr>
        <a:xfrm>
          <a:off x="6772275" y="48101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7</xdr:col>
      <xdr:colOff>0</xdr:colOff>
      <xdr:row>264</xdr:row>
      <xdr:rowOff>0</xdr:rowOff>
    </xdr:from>
    <xdr:ext cx="65" cy="172227"/>
    <xdr:sp macro="" textlink="">
      <xdr:nvSpPr>
        <xdr:cNvPr id="18" name="PoljeZBesedilom 17">
          <a:extLst>
            <a:ext uri="{FF2B5EF4-FFF2-40B4-BE49-F238E27FC236}">
              <a16:creationId xmlns:a16="http://schemas.microsoft.com/office/drawing/2014/main" id="{18010383-2B9F-4104-B54E-2F9461A4DD8C}"/>
            </a:ext>
          </a:extLst>
        </xdr:cNvPr>
        <xdr:cNvSpPr txBox="1"/>
      </xdr:nvSpPr>
      <xdr:spPr>
        <a:xfrm>
          <a:off x="6772275" y="48101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7</xdr:col>
      <xdr:colOff>0</xdr:colOff>
      <xdr:row>264</xdr:row>
      <xdr:rowOff>0</xdr:rowOff>
    </xdr:from>
    <xdr:ext cx="65" cy="172227"/>
    <xdr:sp macro="" textlink="">
      <xdr:nvSpPr>
        <xdr:cNvPr id="19" name="PoljeZBesedilom 18">
          <a:extLst>
            <a:ext uri="{FF2B5EF4-FFF2-40B4-BE49-F238E27FC236}">
              <a16:creationId xmlns:a16="http://schemas.microsoft.com/office/drawing/2014/main" id="{CF9186A7-C4A6-46BA-958A-C9FFF4ED7D55}"/>
            </a:ext>
          </a:extLst>
        </xdr:cNvPr>
        <xdr:cNvSpPr txBox="1"/>
      </xdr:nvSpPr>
      <xdr:spPr>
        <a:xfrm>
          <a:off x="6772275" y="48101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7</xdr:col>
      <xdr:colOff>0</xdr:colOff>
      <xdr:row>264</xdr:row>
      <xdr:rowOff>0</xdr:rowOff>
    </xdr:from>
    <xdr:ext cx="65" cy="172227"/>
    <xdr:sp macro="" textlink="">
      <xdr:nvSpPr>
        <xdr:cNvPr id="20" name="PoljeZBesedilom 19">
          <a:extLst>
            <a:ext uri="{FF2B5EF4-FFF2-40B4-BE49-F238E27FC236}">
              <a16:creationId xmlns:a16="http://schemas.microsoft.com/office/drawing/2014/main" id="{5029D5A8-CC84-4CBD-B015-C0C23573AF6D}"/>
            </a:ext>
          </a:extLst>
        </xdr:cNvPr>
        <xdr:cNvSpPr txBox="1"/>
      </xdr:nvSpPr>
      <xdr:spPr>
        <a:xfrm>
          <a:off x="6772275" y="48101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zoomScaleNormal="100" zoomScaleSheetLayoutView="100" workbookViewId="0">
      <selection activeCell="C20" sqref="C20"/>
    </sheetView>
  </sheetViews>
  <sheetFormatPr defaultRowHeight="12.75"/>
  <cols>
    <col min="1" max="1" width="2.5703125" style="1" customWidth="1"/>
    <col min="2" max="2" width="38.85546875" style="26" customWidth="1"/>
    <col min="3" max="3" width="46.85546875" style="27" customWidth="1"/>
  </cols>
  <sheetData>
    <row r="1" spans="1:5" ht="72.75" customHeight="1">
      <c r="A1" s="14"/>
      <c r="B1" s="15"/>
      <c r="C1" s="16"/>
    </row>
    <row r="2" spans="1:5" ht="27.75" customHeight="1">
      <c r="A2" s="17"/>
      <c r="B2" s="392" t="s">
        <v>271</v>
      </c>
      <c r="C2" s="392"/>
      <c r="D2" s="29"/>
      <c r="E2" s="29"/>
    </row>
    <row r="3" spans="1:5" ht="45.75" customHeight="1">
      <c r="A3" s="17"/>
      <c r="B3" s="18"/>
      <c r="C3" s="18"/>
    </row>
    <row r="4" spans="1:5" ht="27.75">
      <c r="A4" s="17"/>
      <c r="B4" s="19"/>
      <c r="C4" s="19"/>
    </row>
    <row r="5" spans="1:5" ht="20.25" customHeight="1">
      <c r="A5" s="17"/>
      <c r="B5" s="20" t="s">
        <v>200</v>
      </c>
      <c r="C5" s="21" t="s">
        <v>201</v>
      </c>
    </row>
    <row r="6" spans="1:5" ht="20.25" customHeight="1">
      <c r="A6" s="17"/>
      <c r="B6" s="20"/>
      <c r="C6" s="21"/>
    </row>
    <row r="7" spans="1:5" ht="20.25" customHeight="1">
      <c r="A7" s="17"/>
      <c r="B7" s="20" t="s">
        <v>91</v>
      </c>
      <c r="C7" s="21" t="s">
        <v>199</v>
      </c>
    </row>
    <row r="8" spans="1:5" ht="20.25" customHeight="1">
      <c r="A8" s="17"/>
      <c r="B8" s="37"/>
      <c r="C8" s="38"/>
    </row>
    <row r="9" spans="1:5" ht="20.25" customHeight="1">
      <c r="A9" s="22"/>
      <c r="B9" s="20" t="s">
        <v>68</v>
      </c>
      <c r="C9" s="39" t="s">
        <v>272</v>
      </c>
    </row>
    <row r="10" spans="1:5" ht="20.25" customHeight="1">
      <c r="A10" s="22"/>
      <c r="B10" s="20"/>
      <c r="C10" s="21"/>
    </row>
    <row r="11" spans="1:5" ht="20.25" customHeight="1">
      <c r="A11" s="22"/>
      <c r="B11" s="40" t="s">
        <v>126</v>
      </c>
      <c r="C11" s="21" t="s">
        <v>146</v>
      </c>
    </row>
    <row r="12" spans="1:5" ht="20.25" customHeight="1">
      <c r="A12" s="22"/>
      <c r="B12" s="40"/>
      <c r="C12" s="21"/>
    </row>
    <row r="13" spans="1:5" ht="20.25" customHeight="1">
      <c r="A13" s="22"/>
      <c r="B13" s="40" t="s">
        <v>127</v>
      </c>
      <c r="C13" s="21" t="s">
        <v>146</v>
      </c>
    </row>
    <row r="14" spans="1:5" ht="20.25" customHeight="1">
      <c r="A14" s="22"/>
      <c r="B14" s="40"/>
      <c r="C14" s="21"/>
    </row>
    <row r="15" spans="1:5" ht="20.25" customHeight="1">
      <c r="A15" s="13"/>
      <c r="B15" s="41" t="s">
        <v>69</v>
      </c>
      <c r="C15" s="21" t="s">
        <v>70</v>
      </c>
    </row>
    <row r="16" spans="1:5" ht="20.25" customHeight="1">
      <c r="A16" s="13"/>
      <c r="B16" s="41"/>
      <c r="C16" s="21"/>
    </row>
    <row r="17" spans="1:3" ht="20.25" customHeight="1">
      <c r="A17" s="13"/>
      <c r="B17" s="41" t="s">
        <v>120</v>
      </c>
      <c r="C17" s="49">
        <v>1056</v>
      </c>
    </row>
    <row r="18" spans="1:3" ht="20.25" customHeight="1">
      <c r="A18" s="13"/>
      <c r="B18" s="41"/>
      <c r="C18" s="21"/>
    </row>
    <row r="19" spans="1:3" ht="20.25" customHeight="1">
      <c r="B19" s="41"/>
      <c r="C19" s="21"/>
    </row>
    <row r="20" spans="1:3" ht="15.75">
      <c r="A20" s="23"/>
      <c r="B20" s="24"/>
      <c r="C20" s="25"/>
    </row>
    <row r="26" spans="1:3">
      <c r="B26" s="28" t="s">
        <v>165</v>
      </c>
    </row>
  </sheetData>
  <mergeCells count="1">
    <mergeCell ref="B2:C2"/>
  </mergeCells>
  <pageMargins left="1.1023622047244095" right="0.19685039370078741" top="0.74803149606299213" bottom="0.74803149606299213" header="0.31496062992125984" footer="0.31496062992125984"/>
  <pageSetup paperSize="9" orientation="portrait" r:id="rId1"/>
  <headerFooter>
    <oddHeader>&amp;C&amp;12Popis GOI del&amp;RProjekt 
Ljubljanski grad - Obnova strehe Trakt M</oddHeader>
    <oddFooter>&amp;RStran &amp;P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107"/>
  <sheetViews>
    <sheetView topLeftCell="A25" zoomScale="120" zoomScaleNormal="120" zoomScaleSheetLayoutView="100" workbookViewId="0">
      <selection activeCell="F41" sqref="F41"/>
    </sheetView>
  </sheetViews>
  <sheetFormatPr defaultRowHeight="12.75"/>
  <cols>
    <col min="1" max="1" width="12.42578125" customWidth="1"/>
    <col min="2" max="2" width="9.28515625" style="3" customWidth="1"/>
    <col min="3" max="3" width="86.28515625" style="3" customWidth="1"/>
  </cols>
  <sheetData>
    <row r="1" spans="2:3" ht="13.5" thickBot="1"/>
    <row r="2" spans="2:3" ht="29.25" customHeight="1" thickBot="1">
      <c r="B2" s="66" t="s">
        <v>51</v>
      </c>
      <c r="C2" s="4"/>
    </row>
    <row r="3" spans="2:3" ht="6.75" customHeight="1">
      <c r="B3" s="5"/>
      <c r="C3" s="5"/>
    </row>
    <row r="4" spans="2:3">
      <c r="B4" s="5"/>
      <c r="C4" s="5"/>
    </row>
    <row r="5" spans="2:3" ht="25.5">
      <c r="B5" s="6" t="s">
        <v>5</v>
      </c>
      <c r="C5" s="7" t="s">
        <v>52</v>
      </c>
    </row>
    <row r="6" spans="2:3">
      <c r="B6" s="6"/>
      <c r="C6" s="7"/>
    </row>
    <row r="7" spans="2:3" ht="25.5">
      <c r="B7" s="6" t="s">
        <v>6</v>
      </c>
      <c r="C7" s="7" t="s">
        <v>53</v>
      </c>
    </row>
    <row r="8" spans="2:3">
      <c r="B8" s="6"/>
      <c r="C8" s="7"/>
    </row>
    <row r="9" spans="2:3">
      <c r="B9" s="6" t="s">
        <v>40</v>
      </c>
      <c r="C9" s="7" t="s">
        <v>44</v>
      </c>
    </row>
    <row r="10" spans="2:3">
      <c r="B10" s="6"/>
      <c r="C10" s="7"/>
    </row>
    <row r="11" spans="2:3" ht="63.75">
      <c r="B11" s="6" t="s">
        <v>7</v>
      </c>
      <c r="C11" s="7" t="s">
        <v>45</v>
      </c>
    </row>
    <row r="12" spans="2:3">
      <c r="B12" s="6"/>
      <c r="C12" s="7"/>
    </row>
    <row r="13" spans="2:3" ht="51">
      <c r="B13" s="6" t="s">
        <v>8</v>
      </c>
      <c r="C13" s="7" t="s">
        <v>54</v>
      </c>
    </row>
    <row r="14" spans="2:3">
      <c r="B14" s="6"/>
      <c r="C14" s="7"/>
    </row>
    <row r="15" spans="2:3" ht="25.5">
      <c r="B15" s="6" t="s">
        <v>46</v>
      </c>
      <c r="C15" s="7" t="s">
        <v>55</v>
      </c>
    </row>
    <row r="16" spans="2:3">
      <c r="B16" s="6"/>
      <c r="C16" s="7"/>
    </row>
    <row r="17" spans="2:3" ht="25.5">
      <c r="B17" s="6" t="s">
        <v>47</v>
      </c>
      <c r="C17" s="30" t="s">
        <v>77</v>
      </c>
    </row>
    <row r="18" spans="2:3">
      <c r="B18" s="6"/>
      <c r="C18" s="7"/>
    </row>
    <row r="19" spans="2:3">
      <c r="B19" s="6" t="s">
        <v>56</v>
      </c>
      <c r="C19" s="31" t="s">
        <v>78</v>
      </c>
    </row>
    <row r="20" spans="2:3">
      <c r="B20" s="6"/>
      <c r="C20" s="31"/>
    </row>
    <row r="21" spans="2:3" ht="24">
      <c r="B21" s="6" t="s">
        <v>58</v>
      </c>
      <c r="C21" s="32" t="s">
        <v>79</v>
      </c>
    </row>
    <row r="22" spans="2:3">
      <c r="B22" s="6"/>
      <c r="C22" s="7"/>
    </row>
    <row r="23" spans="2:3" ht="25.5">
      <c r="B23" s="6" t="s">
        <v>66</v>
      </c>
      <c r="C23" s="7" t="s">
        <v>75</v>
      </c>
    </row>
    <row r="24" spans="2:3">
      <c r="B24" s="6"/>
      <c r="C24" s="7"/>
    </row>
    <row r="25" spans="2:3" ht="76.5">
      <c r="B25" s="6" t="s">
        <v>80</v>
      </c>
      <c r="C25" s="7" t="s">
        <v>57</v>
      </c>
    </row>
    <row r="26" spans="2:3">
      <c r="B26" s="6"/>
      <c r="C26" s="7"/>
    </row>
    <row r="27" spans="2:3">
      <c r="B27" s="6" t="s">
        <v>81</v>
      </c>
      <c r="C27" s="8" t="s">
        <v>59</v>
      </c>
    </row>
    <row r="28" spans="2:3" ht="25.5">
      <c r="B28" s="6"/>
      <c r="C28" s="7" t="s">
        <v>60</v>
      </c>
    </row>
    <row r="29" spans="2:3" ht="63.75">
      <c r="B29" s="6"/>
      <c r="C29" s="7" t="s">
        <v>61</v>
      </c>
    </row>
    <row r="30" spans="2:3" ht="51">
      <c r="B30" s="6"/>
      <c r="C30" s="7" t="s">
        <v>62</v>
      </c>
    </row>
    <row r="31" spans="2:3" ht="38.25">
      <c r="B31" s="6"/>
      <c r="C31" s="7" t="s">
        <v>63</v>
      </c>
    </row>
    <row r="32" spans="2:3" ht="63.75">
      <c r="B32" s="6"/>
      <c r="C32" s="7" t="s">
        <v>64</v>
      </c>
    </row>
    <row r="33" spans="2:4">
      <c r="B33" s="6"/>
      <c r="C33" s="7" t="s">
        <v>82</v>
      </c>
    </row>
    <row r="34" spans="2:4">
      <c r="B34" s="6"/>
      <c r="C34" s="7" t="s">
        <v>65</v>
      </c>
    </row>
    <row r="35" spans="2:4" ht="63.75">
      <c r="B35" s="6"/>
      <c r="C35" s="7" t="s">
        <v>76</v>
      </c>
    </row>
    <row r="36" spans="2:4">
      <c r="B36" s="6"/>
      <c r="C36" s="7"/>
    </row>
    <row r="37" spans="2:4">
      <c r="B37" s="9" t="s">
        <v>83</v>
      </c>
      <c r="C37" s="10" t="s">
        <v>132</v>
      </c>
    </row>
    <row r="38" spans="2:4">
      <c r="B38" s="9"/>
      <c r="C38" s="10"/>
    </row>
    <row r="39" spans="2:4">
      <c r="B39" s="9" t="s">
        <v>131</v>
      </c>
      <c r="C39" s="10" t="s">
        <v>151</v>
      </c>
    </row>
    <row r="40" spans="2:4">
      <c r="B40" s="6"/>
      <c r="C40" s="7"/>
    </row>
    <row r="41" spans="2:4">
      <c r="B41" s="9" t="s">
        <v>152</v>
      </c>
      <c r="C41" s="10" t="s">
        <v>67</v>
      </c>
    </row>
    <row r="42" spans="2:4">
      <c r="B42" s="11"/>
      <c r="C42" s="12"/>
    </row>
    <row r="43" spans="2:4">
      <c r="B43" s="11"/>
      <c r="C43" s="12"/>
    </row>
    <row r="45" spans="2:4" ht="39" customHeight="1">
      <c r="B45" s="393" t="s">
        <v>273</v>
      </c>
      <c r="C45" s="393"/>
    </row>
    <row r="46" spans="2:4" ht="39" customHeight="1">
      <c r="B46" s="48"/>
      <c r="C46" s="48"/>
    </row>
    <row r="47" spans="2:4" s="56" customFormat="1" ht="30" customHeight="1">
      <c r="B47" s="394" t="s">
        <v>202</v>
      </c>
      <c r="C47" s="394"/>
      <c r="D47" s="394"/>
    </row>
    <row r="48" spans="2:4" s="56" customFormat="1" ht="18">
      <c r="B48" s="54"/>
      <c r="C48" s="55"/>
    </row>
    <row r="49" spans="2:3" s="56" customFormat="1">
      <c r="B49" s="54"/>
      <c r="C49" s="57"/>
    </row>
    <row r="50" spans="2:3" s="56" customFormat="1" ht="25.5">
      <c r="B50" s="54" t="s">
        <v>5</v>
      </c>
      <c r="C50" s="58" t="s">
        <v>203</v>
      </c>
    </row>
    <row r="51" spans="2:3" s="56" customFormat="1">
      <c r="B51" s="54"/>
      <c r="C51" s="58"/>
    </row>
    <row r="52" spans="2:3" s="56" customFormat="1" ht="38.25">
      <c r="B52" s="54" t="s">
        <v>6</v>
      </c>
      <c r="C52" s="58" t="s">
        <v>278</v>
      </c>
    </row>
    <row r="53" spans="2:3" s="56" customFormat="1">
      <c r="B53" s="54"/>
      <c r="C53" s="59"/>
    </row>
    <row r="54" spans="2:3" s="56" customFormat="1" ht="25.5">
      <c r="B54" s="54" t="s">
        <v>40</v>
      </c>
      <c r="C54" s="58" t="s">
        <v>204</v>
      </c>
    </row>
    <row r="55" spans="2:3" s="56" customFormat="1">
      <c r="B55" s="54"/>
      <c r="C55" s="59"/>
    </row>
    <row r="56" spans="2:3" s="56" customFormat="1" ht="38.25">
      <c r="B56" s="54" t="s">
        <v>7</v>
      </c>
      <c r="C56" s="59" t="s">
        <v>205</v>
      </c>
    </row>
    <row r="57" spans="2:3" s="56" customFormat="1">
      <c r="B57" s="54"/>
      <c r="C57" s="59"/>
    </row>
    <row r="58" spans="2:3" s="56" customFormat="1">
      <c r="B58" s="54" t="s">
        <v>8</v>
      </c>
      <c r="C58" s="60" t="s">
        <v>206</v>
      </c>
    </row>
    <row r="59" spans="2:3" s="56" customFormat="1">
      <c r="B59" s="54"/>
      <c r="C59" s="58"/>
    </row>
    <row r="60" spans="2:3" s="56" customFormat="1" ht="15" customHeight="1">
      <c r="B60" s="54" t="s">
        <v>207</v>
      </c>
      <c r="C60" s="58" t="s">
        <v>208</v>
      </c>
    </row>
    <row r="61" spans="2:3" s="56" customFormat="1" ht="15" customHeight="1">
      <c r="B61" s="54" t="s">
        <v>209</v>
      </c>
      <c r="C61" s="58" t="s">
        <v>210</v>
      </c>
    </row>
    <row r="62" spans="2:3" s="56" customFormat="1" ht="25.5">
      <c r="B62" s="54" t="s">
        <v>211</v>
      </c>
      <c r="C62" s="58" t="s">
        <v>212</v>
      </c>
    </row>
    <row r="63" spans="2:3" s="56" customFormat="1" ht="15" customHeight="1">
      <c r="B63" s="54" t="s">
        <v>213</v>
      </c>
      <c r="C63" s="58" t="s">
        <v>214</v>
      </c>
    </row>
    <row r="64" spans="2:3" s="56" customFormat="1" ht="15" customHeight="1">
      <c r="B64" s="54" t="s">
        <v>215</v>
      </c>
      <c r="C64" s="58" t="s">
        <v>216</v>
      </c>
    </row>
    <row r="65" spans="2:3" s="56" customFormat="1" ht="15" customHeight="1">
      <c r="B65" s="54" t="s">
        <v>217</v>
      </c>
      <c r="C65" s="58" t="s">
        <v>218</v>
      </c>
    </row>
    <row r="66" spans="2:3" s="56" customFormat="1" ht="38.25">
      <c r="B66" s="54" t="s">
        <v>219</v>
      </c>
      <c r="C66" s="58" t="s">
        <v>220</v>
      </c>
    </row>
    <row r="67" spans="2:3" s="56" customFormat="1" ht="15" customHeight="1">
      <c r="B67" s="54" t="s">
        <v>221</v>
      </c>
      <c r="C67" s="59" t="s">
        <v>222</v>
      </c>
    </row>
    <row r="68" spans="2:3" s="56" customFormat="1" ht="15" customHeight="1">
      <c r="B68" s="54" t="s">
        <v>223</v>
      </c>
      <c r="C68" s="58" t="s">
        <v>224</v>
      </c>
    </row>
    <row r="69" spans="2:3" s="56" customFormat="1" ht="25.5">
      <c r="B69" s="54" t="s">
        <v>225</v>
      </c>
      <c r="C69" s="58" t="s">
        <v>226</v>
      </c>
    </row>
    <row r="70" spans="2:3" s="56" customFormat="1" ht="15" customHeight="1">
      <c r="B70" s="54" t="s">
        <v>227</v>
      </c>
      <c r="C70" s="58" t="s">
        <v>228</v>
      </c>
    </row>
    <row r="71" spans="2:3" s="56" customFormat="1" ht="51">
      <c r="B71" s="54" t="s">
        <v>229</v>
      </c>
      <c r="C71" s="59" t="s">
        <v>230</v>
      </c>
    </row>
    <row r="72" spans="2:3" s="56" customFormat="1" ht="25.5">
      <c r="B72" s="54" t="s">
        <v>231</v>
      </c>
      <c r="C72" s="58" t="s">
        <v>232</v>
      </c>
    </row>
    <row r="73" spans="2:3" s="56" customFormat="1" ht="25.5">
      <c r="B73" s="54" t="s">
        <v>233</v>
      </c>
      <c r="C73" s="59" t="s">
        <v>234</v>
      </c>
    </row>
    <row r="74" spans="2:3" s="56" customFormat="1" ht="15" customHeight="1">
      <c r="B74" s="54" t="s">
        <v>235</v>
      </c>
      <c r="C74" s="58" t="s">
        <v>236</v>
      </c>
    </row>
    <row r="75" spans="2:3" s="56" customFormat="1" ht="15" customHeight="1">
      <c r="B75" s="54" t="s">
        <v>237</v>
      </c>
      <c r="C75" s="58" t="s">
        <v>238</v>
      </c>
    </row>
    <row r="76" spans="2:3" s="56" customFormat="1" ht="15" customHeight="1">
      <c r="B76" s="54" t="s">
        <v>239</v>
      </c>
      <c r="C76" s="58" t="s">
        <v>240</v>
      </c>
    </row>
    <row r="77" spans="2:3" s="56" customFormat="1" ht="15" customHeight="1">
      <c r="B77" s="54" t="s">
        <v>241</v>
      </c>
      <c r="C77" s="58" t="s">
        <v>242</v>
      </c>
    </row>
    <row r="78" spans="2:3" s="56" customFormat="1" ht="15" customHeight="1">
      <c r="B78" s="54" t="s">
        <v>243</v>
      </c>
      <c r="C78" s="58" t="s">
        <v>244</v>
      </c>
    </row>
    <row r="79" spans="2:3" s="56" customFormat="1" ht="15" customHeight="1">
      <c r="B79" s="54" t="s">
        <v>245</v>
      </c>
      <c r="C79" s="58" t="s">
        <v>246</v>
      </c>
    </row>
    <row r="80" spans="2:3" s="56" customFormat="1" ht="15" customHeight="1">
      <c r="B80" s="54" t="s">
        <v>247</v>
      </c>
      <c r="C80" s="58" t="s">
        <v>248</v>
      </c>
    </row>
    <row r="81" spans="2:3" s="56" customFormat="1" ht="15" customHeight="1">
      <c r="B81" s="54" t="s">
        <v>249</v>
      </c>
      <c r="C81" s="58" t="s">
        <v>250</v>
      </c>
    </row>
    <row r="82" spans="2:3" s="56" customFormat="1" ht="15" customHeight="1">
      <c r="B82" s="54" t="s">
        <v>251</v>
      </c>
      <c r="C82" s="59" t="s">
        <v>252</v>
      </c>
    </row>
    <row r="83" spans="2:3" s="56" customFormat="1">
      <c r="B83" s="54"/>
      <c r="C83" s="59"/>
    </row>
    <row r="84" spans="2:3" s="56" customFormat="1" ht="76.5">
      <c r="B84" s="54" t="s">
        <v>46</v>
      </c>
      <c r="C84" s="59" t="s">
        <v>253</v>
      </c>
    </row>
    <row r="85" spans="2:3" s="56" customFormat="1">
      <c r="B85" s="54"/>
      <c r="C85" s="59"/>
    </row>
    <row r="86" spans="2:3" s="56" customFormat="1" ht="38.25">
      <c r="B86" s="54" t="s">
        <v>47</v>
      </c>
      <c r="C86" s="59" t="s">
        <v>254</v>
      </c>
    </row>
    <row r="87" spans="2:3" s="56" customFormat="1">
      <c r="B87" s="54"/>
      <c r="C87" s="58"/>
    </row>
    <row r="88" spans="2:3" s="56" customFormat="1" ht="25.5">
      <c r="B88" s="54" t="s">
        <v>56</v>
      </c>
      <c r="C88" s="59" t="s">
        <v>255</v>
      </c>
    </row>
    <row r="89" spans="2:3" s="56" customFormat="1">
      <c r="B89" s="54" t="s">
        <v>256</v>
      </c>
      <c r="C89" s="58"/>
    </row>
    <row r="90" spans="2:3" s="56" customFormat="1" ht="25.5">
      <c r="B90" s="54" t="s">
        <v>58</v>
      </c>
      <c r="C90" s="59" t="s">
        <v>257</v>
      </c>
    </row>
    <row r="91" spans="2:3" s="56" customFormat="1">
      <c r="B91" s="54" t="s">
        <v>256</v>
      </c>
      <c r="C91" s="58"/>
    </row>
    <row r="92" spans="2:3" s="56" customFormat="1" ht="25.5">
      <c r="B92" s="54" t="s">
        <v>66</v>
      </c>
      <c r="C92" s="59" t="s">
        <v>258</v>
      </c>
    </row>
    <row r="93" spans="2:3" s="56" customFormat="1">
      <c r="B93" s="54"/>
      <c r="C93" s="59"/>
    </row>
    <row r="94" spans="2:3" s="56" customFormat="1">
      <c r="B94" s="54" t="s">
        <v>80</v>
      </c>
      <c r="C94" s="61" t="s">
        <v>259</v>
      </c>
    </row>
    <row r="95" spans="2:3" s="56" customFormat="1">
      <c r="B95" s="62"/>
      <c r="C95" s="63"/>
    </row>
    <row r="96" spans="2:3" s="56" customFormat="1" ht="29.25" customHeight="1">
      <c r="B96" s="64" t="s">
        <v>260</v>
      </c>
      <c r="C96" s="63" t="s">
        <v>279</v>
      </c>
    </row>
    <row r="97" spans="2:3" s="56" customFormat="1" ht="18.75" customHeight="1">
      <c r="B97" s="64" t="s">
        <v>261</v>
      </c>
      <c r="C97" s="63" t="s">
        <v>280</v>
      </c>
    </row>
    <row r="98" spans="2:3" s="56" customFormat="1" ht="43.5" customHeight="1">
      <c r="B98" s="64" t="s">
        <v>262</v>
      </c>
      <c r="C98" s="63" t="s">
        <v>281</v>
      </c>
    </row>
    <row r="99" spans="2:3" s="56" customFormat="1" ht="42.75" customHeight="1">
      <c r="B99" s="64" t="s">
        <v>263</v>
      </c>
      <c r="C99" s="63" t="s">
        <v>264</v>
      </c>
    </row>
    <row r="100" spans="2:3" s="56" customFormat="1" ht="30" customHeight="1">
      <c r="B100" s="64" t="s">
        <v>265</v>
      </c>
      <c r="C100" s="63" t="s">
        <v>266</v>
      </c>
    </row>
    <row r="101" spans="2:3" s="56" customFormat="1" ht="43.5" customHeight="1">
      <c r="B101" s="64" t="s">
        <v>267</v>
      </c>
      <c r="C101" s="63" t="s">
        <v>282</v>
      </c>
    </row>
    <row r="102" spans="2:3" s="56" customFormat="1" ht="44.25" customHeight="1">
      <c r="B102" s="64" t="s">
        <v>268</v>
      </c>
      <c r="C102" s="63" t="s">
        <v>283</v>
      </c>
    </row>
    <row r="103" spans="2:3" s="56" customFormat="1" ht="60" customHeight="1">
      <c r="B103" s="64" t="s">
        <v>269</v>
      </c>
      <c r="C103" s="63" t="s">
        <v>270</v>
      </c>
    </row>
    <row r="104" spans="2:3" s="56" customFormat="1">
      <c r="B104" s="65"/>
      <c r="C104" s="65"/>
    </row>
    <row r="105" spans="2:3" s="56" customFormat="1">
      <c r="B105" s="65"/>
      <c r="C105" s="65"/>
    </row>
    <row r="106" spans="2:3" s="56" customFormat="1">
      <c r="B106" s="65"/>
      <c r="C106" s="65"/>
    </row>
    <row r="107" spans="2:3" s="56" customFormat="1">
      <c r="B107" s="65"/>
      <c r="C107" s="65"/>
    </row>
  </sheetData>
  <mergeCells count="2">
    <mergeCell ref="B45:C45"/>
    <mergeCell ref="B47:D47"/>
  </mergeCells>
  <pageMargins left="1.1023622047244095" right="0.19685039370078741" top="0.74803149606299213" bottom="0.74803149606299213" header="0.31496062992125984" footer="0.31496062992125984"/>
  <pageSetup paperSize="9" scale="75" orientation="portrait" r:id="rId1"/>
  <headerFooter>
    <oddHeader>&amp;C&amp;12Popis GOI del&amp;RProjekt
Ljubljanski grad - Obnova strehe Trakt M</oddHeader>
    <oddFooter>&amp;RStran &amp;P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440"/>
  <sheetViews>
    <sheetView tabSelected="1" topLeftCell="A89" zoomScaleNormal="100" zoomScaleSheetLayoutView="100" zoomScalePageLayoutView="85" workbookViewId="0">
      <selection activeCell="B12" sqref="B12"/>
    </sheetView>
  </sheetViews>
  <sheetFormatPr defaultColWidth="0.140625" defaultRowHeight="12.75"/>
  <cols>
    <col min="1" max="1" width="6.42578125" style="42" customWidth="1"/>
    <col min="2" max="2" width="65.85546875" style="285" customWidth="1"/>
    <col min="3" max="3" width="8.7109375" style="258" customWidth="1"/>
    <col min="4" max="4" width="10.140625" style="198" customWidth="1"/>
    <col min="5" max="5" width="9.7109375" style="79" customWidth="1"/>
    <col min="6" max="6" width="15.28515625" style="80" customWidth="1"/>
    <col min="7" max="7" width="0.42578125" style="73" customWidth="1"/>
    <col min="8" max="16384" width="0.140625" style="122"/>
  </cols>
  <sheetData>
    <row r="1" spans="1:7" s="75" customFormat="1" ht="7.15" customHeight="1">
      <c r="A1" s="42"/>
      <c r="B1" s="69"/>
      <c r="C1" s="70"/>
      <c r="D1" s="68"/>
      <c r="E1" s="71"/>
      <c r="F1" s="72"/>
      <c r="G1" s="73"/>
    </row>
    <row r="2" spans="1:7" s="75" customFormat="1" ht="8.4499999999999993" customHeight="1">
      <c r="A2" s="43"/>
      <c r="B2" s="77"/>
      <c r="C2" s="78"/>
      <c r="D2" s="76"/>
      <c r="E2" s="79"/>
      <c r="F2" s="80"/>
      <c r="G2" s="73"/>
    </row>
    <row r="3" spans="1:7" s="82" customFormat="1" ht="27.75" customHeight="1">
      <c r="A3" s="36"/>
      <c r="B3" s="396" t="s">
        <v>380</v>
      </c>
      <c r="C3" s="396"/>
      <c r="D3" s="396"/>
      <c r="E3" s="396"/>
      <c r="F3" s="396"/>
      <c r="G3" s="74"/>
    </row>
    <row r="4" spans="1:7" s="82" customFormat="1" ht="22.5" customHeight="1">
      <c r="A4" s="36"/>
      <c r="B4" s="397" t="s">
        <v>284</v>
      </c>
      <c r="C4" s="397"/>
      <c r="D4" s="397"/>
      <c r="E4" s="397"/>
      <c r="F4" s="397"/>
      <c r="G4" s="74"/>
    </row>
    <row r="5" spans="1:7" s="82" customFormat="1" ht="13.9" customHeight="1">
      <c r="A5" s="33"/>
      <c r="B5" s="84"/>
      <c r="C5" s="85"/>
      <c r="D5" s="83"/>
      <c r="E5" s="79"/>
      <c r="F5" s="79"/>
      <c r="G5" s="74"/>
    </row>
    <row r="6" spans="1:7" s="82" customFormat="1" ht="15.75">
      <c r="A6" s="36"/>
      <c r="B6" s="86"/>
      <c r="C6" s="87"/>
      <c r="D6" s="88"/>
      <c r="E6" s="79"/>
      <c r="F6" s="79"/>
      <c r="G6" s="74"/>
    </row>
    <row r="7" spans="1:7" s="90" customFormat="1" ht="23.25">
      <c r="A7" s="34"/>
      <c r="B7" s="398" t="s">
        <v>476</v>
      </c>
      <c r="C7" s="398"/>
      <c r="D7" s="398"/>
      <c r="E7" s="398"/>
      <c r="F7" s="398"/>
      <c r="G7" s="89"/>
    </row>
    <row r="8" spans="1:7" s="91" customFormat="1" ht="12" customHeight="1">
      <c r="A8" s="35"/>
      <c r="B8" s="86"/>
      <c r="C8" s="87"/>
      <c r="D8" s="88"/>
      <c r="E8" s="79"/>
      <c r="F8" s="79"/>
      <c r="G8" s="74"/>
    </row>
    <row r="9" spans="1:7" s="98" customFormat="1">
      <c r="A9" s="2"/>
      <c r="B9" s="92"/>
      <c r="C9" s="93"/>
      <c r="D9" s="94"/>
      <c r="E9" s="95"/>
      <c r="F9" s="96"/>
      <c r="G9" s="97"/>
    </row>
    <row r="10" spans="1:7" s="91" customFormat="1" ht="20.100000000000001" customHeight="1">
      <c r="A10" s="44" t="s">
        <v>73</v>
      </c>
      <c r="B10" s="99" t="s">
        <v>3</v>
      </c>
      <c r="C10" s="100"/>
      <c r="D10" s="94"/>
      <c r="E10" s="71"/>
      <c r="F10" s="95"/>
      <c r="G10" s="97"/>
    </row>
    <row r="11" spans="1:7" s="91" customFormat="1" ht="20.100000000000001" customHeight="1">
      <c r="A11" s="2"/>
      <c r="B11" s="99"/>
      <c r="C11" s="100"/>
      <c r="D11" s="94"/>
      <c r="E11" s="95"/>
      <c r="F11" s="95"/>
      <c r="G11" s="97"/>
    </row>
    <row r="12" spans="1:7" s="91" customFormat="1" ht="20.100000000000001" customHeight="1">
      <c r="A12" s="2" t="s">
        <v>18</v>
      </c>
      <c r="B12" s="101" t="s">
        <v>30</v>
      </c>
      <c r="C12" s="102"/>
      <c r="D12" s="103"/>
      <c r="E12" s="71"/>
      <c r="F12" s="96">
        <f>F77</f>
        <v>0</v>
      </c>
      <c r="G12" s="97"/>
    </row>
    <row r="13" spans="1:7" s="91" customFormat="1" ht="20.100000000000001" customHeight="1">
      <c r="A13" s="2" t="s">
        <v>27</v>
      </c>
      <c r="B13" s="101" t="s">
        <v>140</v>
      </c>
      <c r="C13" s="102"/>
      <c r="D13" s="103"/>
      <c r="E13" s="71"/>
      <c r="F13" s="96">
        <f>F106</f>
        <v>0</v>
      </c>
      <c r="G13" s="97"/>
    </row>
    <row r="14" spans="1:7" s="91" customFormat="1" ht="20.100000000000001" customHeight="1">
      <c r="A14" s="2" t="s">
        <v>29</v>
      </c>
      <c r="B14" s="101" t="s">
        <v>90</v>
      </c>
      <c r="C14" s="102"/>
      <c r="D14" s="103"/>
      <c r="E14" s="71"/>
      <c r="F14" s="96">
        <f>F142</f>
        <v>0</v>
      </c>
      <c r="G14" s="97"/>
    </row>
    <row r="15" spans="1:7" s="91" customFormat="1" ht="12.75" customHeight="1">
      <c r="A15" s="2"/>
      <c r="B15" s="101"/>
      <c r="C15" s="102"/>
      <c r="D15" s="103"/>
      <c r="E15" s="71"/>
      <c r="F15" s="95"/>
      <c r="G15" s="97"/>
    </row>
    <row r="16" spans="1:7" s="110" customFormat="1" ht="20.100000000000001" customHeight="1">
      <c r="A16" s="67"/>
      <c r="B16" s="104" t="s">
        <v>12</v>
      </c>
      <c r="C16" s="105"/>
      <c r="D16" s="106"/>
      <c r="E16" s="107"/>
      <c r="F16" s="108">
        <f>SUM(F11:F15)</f>
        <v>0</v>
      </c>
      <c r="G16" s="109"/>
    </row>
    <row r="17" spans="1:7" s="91" customFormat="1" ht="20.100000000000001" customHeight="1">
      <c r="A17" s="2"/>
      <c r="B17" s="101"/>
      <c r="C17" s="102"/>
      <c r="D17" s="81"/>
      <c r="E17" s="71"/>
      <c r="F17" s="96"/>
      <c r="G17" s="97"/>
    </row>
    <row r="18" spans="1:7" s="91" customFormat="1" ht="20.100000000000001" customHeight="1">
      <c r="A18" s="44" t="s">
        <v>74</v>
      </c>
      <c r="B18" s="111" t="s">
        <v>4</v>
      </c>
      <c r="C18" s="112"/>
      <c r="D18" s="81"/>
      <c r="E18" s="71"/>
      <c r="F18" s="96"/>
      <c r="G18" s="97"/>
    </row>
    <row r="19" spans="1:7" s="91" customFormat="1" ht="20.100000000000001" customHeight="1">
      <c r="A19" s="2"/>
      <c r="B19" s="111"/>
      <c r="C19" s="112"/>
      <c r="D19" s="81"/>
      <c r="E19" s="71"/>
      <c r="F19" s="96"/>
      <c r="G19" s="97"/>
    </row>
    <row r="20" spans="1:7" s="91" customFormat="1" ht="20.100000000000001" customHeight="1">
      <c r="A20" s="2" t="s">
        <v>15</v>
      </c>
      <c r="B20" s="101" t="s">
        <v>103</v>
      </c>
      <c r="C20" s="102"/>
      <c r="D20" s="103"/>
      <c r="E20" s="71"/>
      <c r="F20" s="96">
        <f>F192</f>
        <v>0</v>
      </c>
      <c r="G20" s="97"/>
    </row>
    <row r="21" spans="1:7" s="91" customFormat="1" ht="20.100000000000001" customHeight="1">
      <c r="A21" s="2" t="s">
        <v>2</v>
      </c>
      <c r="B21" s="101" t="s">
        <v>121</v>
      </c>
      <c r="C21" s="102"/>
      <c r="D21" s="103"/>
      <c r="E21" s="71"/>
      <c r="F21" s="96">
        <f>F220</f>
        <v>0</v>
      </c>
      <c r="G21" s="97"/>
    </row>
    <row r="22" spans="1:7" s="91" customFormat="1" ht="20.100000000000001" customHeight="1">
      <c r="A22" s="2" t="s">
        <v>16</v>
      </c>
      <c r="B22" s="101" t="s">
        <v>33</v>
      </c>
      <c r="C22" s="102"/>
      <c r="D22" s="103"/>
      <c r="E22" s="71"/>
      <c r="F22" s="96">
        <f>F245</f>
        <v>0</v>
      </c>
      <c r="G22" s="97"/>
    </row>
    <row r="23" spans="1:7" s="91" customFormat="1" ht="20.100000000000001" customHeight="1">
      <c r="A23" s="2" t="s">
        <v>17</v>
      </c>
      <c r="B23" s="101" t="s">
        <v>41</v>
      </c>
      <c r="C23" s="102"/>
      <c r="D23" s="103"/>
      <c r="E23" s="71"/>
      <c r="F23" s="96">
        <f>+F258</f>
        <v>0</v>
      </c>
      <c r="G23" s="97"/>
    </row>
    <row r="24" spans="1:7" s="91" customFormat="1" ht="12.75" customHeight="1">
      <c r="A24" s="2"/>
      <c r="B24" s="101"/>
      <c r="C24" s="102"/>
      <c r="D24" s="103"/>
      <c r="E24" s="71"/>
      <c r="F24" s="95"/>
      <c r="G24" s="97"/>
    </row>
    <row r="25" spans="1:7" s="110" customFormat="1" ht="20.100000000000001" customHeight="1">
      <c r="A25" s="67"/>
      <c r="B25" s="104" t="s">
        <v>13</v>
      </c>
      <c r="C25" s="105"/>
      <c r="D25" s="106"/>
      <c r="E25" s="107"/>
      <c r="F25" s="113">
        <f>SUM(F19:F24)</f>
        <v>0</v>
      </c>
      <c r="G25" s="109"/>
    </row>
    <row r="26" spans="1:7" s="91" customFormat="1" ht="20.100000000000001" customHeight="1">
      <c r="A26" s="2"/>
      <c r="B26" s="101"/>
      <c r="C26" s="102"/>
      <c r="D26" s="81"/>
      <c r="E26" s="71"/>
      <c r="F26" s="96"/>
      <c r="G26" s="97"/>
    </row>
    <row r="27" spans="1:7" s="129" customFormat="1" ht="20.100000000000001" customHeight="1">
      <c r="A27" s="44" t="s">
        <v>285</v>
      </c>
      <c r="B27" s="123" t="s">
        <v>286</v>
      </c>
      <c r="C27" s="124"/>
      <c r="D27" s="125"/>
      <c r="E27" s="126"/>
      <c r="F27" s="127"/>
      <c r="G27" s="128"/>
    </row>
    <row r="28" spans="1:7" s="91" customFormat="1" ht="9.75" customHeight="1">
      <c r="A28" s="2"/>
      <c r="B28" s="101"/>
      <c r="C28" s="102"/>
      <c r="D28" s="81"/>
      <c r="E28" s="71"/>
      <c r="F28" s="96"/>
      <c r="G28" s="97"/>
    </row>
    <row r="29" spans="1:7" s="110" customFormat="1" ht="20.100000000000001" customHeight="1">
      <c r="A29" s="67"/>
      <c r="B29" s="104" t="s">
        <v>289</v>
      </c>
      <c r="C29" s="105"/>
      <c r="D29" s="106"/>
      <c r="E29" s="107"/>
      <c r="F29" s="108">
        <v>0</v>
      </c>
      <c r="G29" s="109"/>
    </row>
    <row r="30" spans="1:7" s="91" customFormat="1" ht="20.100000000000001" customHeight="1">
      <c r="A30" s="2"/>
      <c r="B30" s="101"/>
      <c r="C30" s="102"/>
      <c r="D30" s="81"/>
      <c r="E30" s="71"/>
      <c r="F30" s="96"/>
      <c r="G30" s="97"/>
    </row>
    <row r="31" spans="1:7" s="129" customFormat="1" ht="20.100000000000001" customHeight="1">
      <c r="A31" s="44" t="s">
        <v>287</v>
      </c>
      <c r="B31" s="123" t="s">
        <v>288</v>
      </c>
      <c r="C31" s="124"/>
      <c r="D31" s="125"/>
      <c r="E31" s="126"/>
      <c r="F31" s="127"/>
      <c r="G31" s="128"/>
    </row>
    <row r="32" spans="1:7" s="91" customFormat="1" ht="9" customHeight="1">
      <c r="A32" s="2"/>
      <c r="B32" s="101"/>
      <c r="C32" s="102"/>
      <c r="D32" s="81"/>
      <c r="E32" s="71"/>
      <c r="F32" s="96"/>
      <c r="G32" s="97"/>
    </row>
    <row r="33" spans="1:7" s="110" customFormat="1" ht="20.100000000000001" customHeight="1">
      <c r="A33" s="67" t="s">
        <v>256</v>
      </c>
      <c r="B33" s="133" t="s">
        <v>382</v>
      </c>
      <c r="C33" s="130"/>
      <c r="D33" s="131"/>
      <c r="E33" s="132"/>
      <c r="F33" s="138">
        <f>+F368</f>
        <v>0</v>
      </c>
      <c r="G33" s="109"/>
    </row>
    <row r="34" spans="1:7" s="91" customFormat="1" ht="20.100000000000001" customHeight="1">
      <c r="A34" s="2"/>
      <c r="B34" s="101"/>
      <c r="C34" s="102"/>
      <c r="D34" s="81"/>
      <c r="E34" s="71"/>
      <c r="F34" s="96"/>
      <c r="G34" s="97"/>
    </row>
    <row r="35" spans="1:7" s="129" customFormat="1" ht="20.100000000000001" customHeight="1">
      <c r="A35" s="44" t="s">
        <v>290</v>
      </c>
      <c r="B35" s="123" t="s">
        <v>291</v>
      </c>
      <c r="C35" s="124"/>
      <c r="D35" s="125"/>
      <c r="E35" s="126"/>
      <c r="F35" s="127"/>
      <c r="G35" s="128"/>
    </row>
    <row r="36" spans="1:7" s="91" customFormat="1" ht="8.25" customHeight="1">
      <c r="A36" s="2"/>
      <c r="B36" s="101"/>
      <c r="C36" s="102"/>
      <c r="D36" s="81"/>
      <c r="E36" s="71"/>
      <c r="F36" s="96"/>
      <c r="G36" s="97"/>
    </row>
    <row r="37" spans="1:7" s="110" customFormat="1" ht="20.100000000000001" customHeight="1">
      <c r="A37" s="67"/>
      <c r="B37" s="133" t="s">
        <v>383</v>
      </c>
      <c r="C37" s="105"/>
      <c r="D37" s="106"/>
      <c r="E37" s="107"/>
      <c r="F37" s="108" t="str">
        <f>+F383</f>
        <v xml:space="preserve"> </v>
      </c>
      <c r="G37" s="109"/>
    </row>
    <row r="38" spans="1:7" s="91" customFormat="1" ht="20.100000000000001" customHeight="1">
      <c r="A38" s="2"/>
      <c r="B38" s="101"/>
      <c r="C38" s="102"/>
      <c r="D38" s="81"/>
      <c r="E38" s="71"/>
      <c r="F38" s="96"/>
      <c r="G38" s="97"/>
    </row>
    <row r="39" spans="1:7" s="129" customFormat="1" ht="20.100000000000001" customHeight="1">
      <c r="A39" s="44" t="s">
        <v>292</v>
      </c>
      <c r="B39" s="123" t="s">
        <v>293</v>
      </c>
      <c r="C39" s="124"/>
      <c r="D39" s="125"/>
      <c r="E39" s="126"/>
      <c r="F39" s="127"/>
      <c r="G39" s="128"/>
    </row>
    <row r="40" spans="1:7" s="91" customFormat="1" ht="6.75" customHeight="1">
      <c r="A40" s="2"/>
      <c r="B40" s="101"/>
      <c r="C40" s="102"/>
      <c r="D40" s="81"/>
      <c r="E40" s="71"/>
      <c r="F40" s="96"/>
      <c r="G40" s="97"/>
    </row>
    <row r="41" spans="1:7" s="91" customFormat="1" ht="20.100000000000001" customHeight="1">
      <c r="A41" s="2"/>
      <c r="B41" s="133" t="s">
        <v>297</v>
      </c>
      <c r="C41" s="134"/>
      <c r="D41" s="312"/>
      <c r="E41" s="143"/>
      <c r="F41" s="138" t="str">
        <f>+F402</f>
        <v xml:space="preserve"> </v>
      </c>
      <c r="G41" s="97"/>
    </row>
    <row r="42" spans="1:7" s="91" customFormat="1" ht="19.5" customHeight="1">
      <c r="A42" s="2"/>
      <c r="B42" s="101"/>
      <c r="C42" s="102"/>
      <c r="D42" s="81"/>
      <c r="E42" s="71"/>
      <c r="F42" s="96"/>
      <c r="G42" s="97"/>
    </row>
    <row r="43" spans="1:7" s="129" customFormat="1" ht="20.100000000000001" customHeight="1">
      <c r="A43" s="44" t="s">
        <v>295</v>
      </c>
      <c r="B43" s="123" t="s">
        <v>296</v>
      </c>
      <c r="C43" s="124"/>
      <c r="D43" s="125"/>
      <c r="E43" s="126"/>
      <c r="F43" s="127"/>
      <c r="G43" s="128"/>
    </row>
    <row r="44" spans="1:7" s="91" customFormat="1" ht="9" customHeight="1">
      <c r="A44" s="2"/>
      <c r="B44" s="101"/>
      <c r="C44" s="102"/>
      <c r="D44" s="81"/>
      <c r="E44" s="71"/>
      <c r="F44" s="96"/>
      <c r="G44" s="97"/>
    </row>
    <row r="45" spans="1:7" s="110" customFormat="1" ht="20.100000000000001" customHeight="1">
      <c r="A45" s="67"/>
      <c r="B45" s="104" t="s">
        <v>339</v>
      </c>
      <c r="C45" s="105"/>
      <c r="D45" s="106"/>
      <c r="E45" s="107"/>
      <c r="F45" s="108" t="str">
        <f>+F439</f>
        <v xml:space="preserve"> </v>
      </c>
      <c r="G45" s="109"/>
    </row>
    <row r="46" spans="1:7" s="91" customFormat="1" ht="20.100000000000001" customHeight="1">
      <c r="A46" s="2"/>
      <c r="B46" s="101"/>
      <c r="C46" s="102"/>
      <c r="D46" s="81"/>
      <c r="E46" s="71"/>
      <c r="F46" s="96"/>
      <c r="G46" s="97"/>
    </row>
    <row r="47" spans="1:7" s="91" customFormat="1" ht="20.100000000000001" customHeight="1" thickBot="1">
      <c r="A47" s="289"/>
      <c r="B47" s="290"/>
      <c r="C47" s="291"/>
      <c r="D47" s="292"/>
      <c r="E47" s="293"/>
      <c r="F47" s="294"/>
      <c r="G47" s="97"/>
    </row>
    <row r="48" spans="1:7" s="91" customFormat="1" ht="20.100000000000001" customHeight="1" thickTop="1">
      <c r="A48" s="2"/>
      <c r="B48" s="114" t="s">
        <v>298</v>
      </c>
      <c r="C48" s="115"/>
      <c r="D48" s="68"/>
      <c r="E48" s="72"/>
      <c r="F48" s="116" t="e">
        <f>+F16+F25+F29+F33+F37+F41+F45</f>
        <v>#VALUE!</v>
      </c>
      <c r="G48" s="97"/>
    </row>
    <row r="49" spans="1:7" s="91" customFormat="1" ht="20.100000000000001" customHeight="1" thickBot="1">
      <c r="A49" s="2"/>
      <c r="B49" s="114" t="s">
        <v>133</v>
      </c>
      <c r="C49" s="115"/>
      <c r="D49" s="68"/>
      <c r="E49" s="72"/>
      <c r="F49" s="116" t="e">
        <f>F48*22%</f>
        <v>#VALUE!</v>
      </c>
      <c r="G49" s="97"/>
    </row>
    <row r="50" spans="1:7" s="91" customFormat="1" ht="27.75" customHeight="1" thickBot="1">
      <c r="A50" s="2"/>
      <c r="B50" s="318" t="s">
        <v>25</v>
      </c>
      <c r="C50" s="319"/>
      <c r="D50" s="320"/>
      <c r="E50" s="321"/>
      <c r="F50" s="322" t="e">
        <f>F48+F49</f>
        <v>#VALUE!</v>
      </c>
      <c r="G50" s="97"/>
    </row>
    <row r="51" spans="1:7" s="91" customFormat="1" ht="20.100000000000001" customHeight="1">
      <c r="A51" s="2"/>
      <c r="B51" s="86"/>
      <c r="C51" s="87"/>
      <c r="D51" s="81"/>
      <c r="E51" s="71"/>
      <c r="F51" s="96"/>
      <c r="G51" s="97"/>
    </row>
    <row r="52" spans="1:7" s="91" customFormat="1" ht="20.100000000000001" customHeight="1">
      <c r="A52" s="2"/>
      <c r="B52" s="86"/>
      <c r="C52" s="87"/>
      <c r="D52" s="81"/>
      <c r="E52" s="71" t="s">
        <v>256</v>
      </c>
      <c r="F52" s="96"/>
      <c r="G52" s="97"/>
    </row>
    <row r="53" spans="1:7" s="82" customFormat="1">
      <c r="A53" s="35"/>
      <c r="B53" s="144"/>
      <c r="C53" s="145"/>
      <c r="D53" s="146"/>
      <c r="E53" s="79"/>
      <c r="F53" s="147"/>
      <c r="G53" s="74"/>
    </row>
    <row r="54" spans="1:7" s="91" customFormat="1">
      <c r="A54" s="35"/>
      <c r="B54" s="144"/>
      <c r="C54" s="145"/>
      <c r="D54" s="146"/>
      <c r="E54" s="147"/>
      <c r="F54" s="147"/>
      <c r="G54" s="74"/>
    </row>
    <row r="55" spans="1:7" s="82" customFormat="1" ht="18">
      <c r="A55" s="148" t="str">
        <f>+A10</f>
        <v>A.</v>
      </c>
      <c r="B55" s="395" t="s">
        <v>20</v>
      </c>
      <c r="C55" s="395"/>
      <c r="D55" s="395"/>
      <c r="E55" s="395"/>
      <c r="F55" s="149"/>
      <c r="G55" s="135"/>
    </row>
    <row r="56" spans="1:7" s="91" customFormat="1">
      <c r="A56" s="363" t="s">
        <v>11</v>
      </c>
      <c r="B56" s="364" t="s">
        <v>335</v>
      </c>
      <c r="C56" s="365" t="s">
        <v>168</v>
      </c>
      <c r="D56" s="366" t="s">
        <v>169</v>
      </c>
      <c r="E56" s="367" t="s">
        <v>170</v>
      </c>
      <c r="F56" s="367" t="s">
        <v>171</v>
      </c>
      <c r="G56" s="74"/>
    </row>
    <row r="57" spans="1:7" s="91" customFormat="1">
      <c r="A57" s="36"/>
      <c r="B57" s="150"/>
      <c r="C57" s="151"/>
      <c r="D57" s="81"/>
      <c r="E57" s="71"/>
      <c r="F57" s="152"/>
      <c r="G57" s="74"/>
    </row>
    <row r="58" spans="1:7" s="82" customFormat="1" ht="28.5">
      <c r="A58" s="35"/>
      <c r="B58" s="153" t="s">
        <v>71</v>
      </c>
      <c r="C58" s="154"/>
      <c r="D58" s="146"/>
      <c r="E58" s="79"/>
      <c r="F58" s="147"/>
      <c r="G58" s="74"/>
    </row>
    <row r="59" spans="1:7" s="82" customFormat="1" ht="28.5">
      <c r="A59" s="35"/>
      <c r="B59" s="155" t="s">
        <v>89</v>
      </c>
      <c r="C59" s="156"/>
      <c r="D59" s="146"/>
      <c r="E59" s="79"/>
      <c r="F59" s="147"/>
      <c r="G59" s="74"/>
    </row>
    <row r="60" spans="1:7" s="82" customFormat="1" ht="85.5">
      <c r="A60" s="35"/>
      <c r="B60" s="157" t="s">
        <v>336</v>
      </c>
      <c r="C60" s="156"/>
      <c r="D60" s="146"/>
      <c r="E60" s="79"/>
      <c r="F60" s="147"/>
      <c r="G60" s="74"/>
    </row>
    <row r="61" spans="1:7" s="82" customFormat="1" ht="14.25">
      <c r="A61" s="35"/>
      <c r="B61" s="158"/>
      <c r="C61" s="156"/>
      <c r="D61" s="146"/>
      <c r="E61" s="79"/>
      <c r="F61" s="147"/>
      <c r="G61" s="74"/>
    </row>
    <row r="62" spans="1:7" s="91" customFormat="1">
      <c r="A62" s="35"/>
      <c r="B62" s="144"/>
      <c r="C62" s="145"/>
      <c r="D62" s="159"/>
      <c r="E62" s="160"/>
      <c r="F62" s="160"/>
      <c r="G62" s="74"/>
    </row>
    <row r="63" spans="1:7" s="82" customFormat="1">
      <c r="A63" s="36" t="s">
        <v>18</v>
      </c>
      <c r="B63" s="161" t="s">
        <v>30</v>
      </c>
      <c r="C63" s="102"/>
      <c r="D63" s="120"/>
      <c r="E63" s="121"/>
      <c r="F63" s="121"/>
      <c r="G63" s="74"/>
    </row>
    <row r="64" spans="1:7" s="82" customFormat="1">
      <c r="A64" s="36"/>
      <c r="B64" s="101"/>
      <c r="C64" s="102"/>
      <c r="D64" s="162"/>
      <c r="E64" s="121"/>
      <c r="F64" s="121"/>
      <c r="G64" s="74"/>
    </row>
    <row r="65" spans="1:7" s="82" customFormat="1">
      <c r="A65" s="36"/>
      <c r="B65" s="101"/>
      <c r="C65" s="102"/>
      <c r="D65" s="162"/>
      <c r="E65" s="121"/>
      <c r="F65" s="121"/>
      <c r="G65" s="74"/>
    </row>
    <row r="66" spans="1:7" s="82" customFormat="1" ht="51.75" customHeight="1">
      <c r="A66" s="35" t="s">
        <v>26</v>
      </c>
      <c r="B66" s="163" t="s">
        <v>150</v>
      </c>
      <c r="C66" s="330" t="s">
        <v>22</v>
      </c>
      <c r="D66" s="252">
        <v>1</v>
      </c>
      <c r="E66" s="253"/>
      <c r="F66" s="253">
        <f>D66*E66</f>
        <v>0</v>
      </c>
      <c r="G66" s="74"/>
    </row>
    <row r="67" spans="1:7" s="82" customFormat="1">
      <c r="A67" s="35"/>
      <c r="B67" s="144"/>
      <c r="C67" s="251"/>
      <c r="D67" s="52"/>
      <c r="E67" s="53"/>
      <c r="F67" s="53"/>
      <c r="G67" s="74"/>
    </row>
    <row r="68" spans="1:7" s="82" customFormat="1" ht="51">
      <c r="A68" s="166" t="s">
        <v>28</v>
      </c>
      <c r="B68" s="167" t="s">
        <v>166</v>
      </c>
      <c r="C68" s="323" t="s">
        <v>0</v>
      </c>
      <c r="D68" s="252">
        <v>80</v>
      </c>
      <c r="E68" s="253"/>
      <c r="F68" s="253">
        <f>D68*E68</f>
        <v>0</v>
      </c>
      <c r="G68" s="74"/>
    </row>
    <row r="69" spans="1:7" s="82" customFormat="1">
      <c r="A69" s="166"/>
      <c r="B69" s="169"/>
      <c r="C69" s="323"/>
      <c r="D69" s="252"/>
      <c r="E69" s="253"/>
      <c r="F69" s="253"/>
      <c r="G69" s="74"/>
    </row>
    <row r="70" spans="1:7" s="117" customFormat="1" ht="38.25">
      <c r="A70" s="166" t="s">
        <v>135</v>
      </c>
      <c r="B70" s="170" t="s">
        <v>153</v>
      </c>
      <c r="C70" s="331" t="s">
        <v>22</v>
      </c>
      <c r="D70" s="332">
        <v>1</v>
      </c>
      <c r="E70" s="47"/>
      <c r="F70" s="47">
        <f>D70*E70</f>
        <v>0</v>
      </c>
    </row>
    <row r="71" spans="1:7" s="82" customFormat="1">
      <c r="A71" s="166"/>
      <c r="B71" s="169"/>
      <c r="C71" s="323"/>
      <c r="D71" s="252"/>
      <c r="E71" s="253"/>
      <c r="F71" s="253"/>
      <c r="G71" s="74"/>
    </row>
    <row r="72" spans="1:7" s="82" customFormat="1" ht="51">
      <c r="A72" s="166" t="s">
        <v>162</v>
      </c>
      <c r="B72" s="171" t="s">
        <v>144</v>
      </c>
      <c r="C72" s="329" t="s">
        <v>129</v>
      </c>
      <c r="D72" s="252">
        <v>62</v>
      </c>
      <c r="E72" s="253"/>
      <c r="F72" s="253">
        <f>D72*E72</f>
        <v>0</v>
      </c>
      <c r="G72" s="74"/>
    </row>
    <row r="73" spans="1:7" s="82" customFormat="1">
      <c r="A73" s="166"/>
      <c r="B73" s="173"/>
      <c r="C73" s="329"/>
      <c r="D73" s="252"/>
      <c r="E73" s="253"/>
      <c r="F73" s="253"/>
      <c r="G73" s="74"/>
    </row>
    <row r="74" spans="1:7" s="82" customFormat="1" ht="25.5">
      <c r="A74" s="166" t="s">
        <v>163</v>
      </c>
      <c r="B74" s="171" t="s">
        <v>164</v>
      </c>
      <c r="C74" s="329" t="s">
        <v>22</v>
      </c>
      <c r="D74" s="252">
        <v>1</v>
      </c>
      <c r="E74" s="253"/>
      <c r="F74" s="253">
        <f>D74*E74</f>
        <v>0</v>
      </c>
      <c r="G74" s="74"/>
    </row>
    <row r="75" spans="1:7" s="82" customFormat="1">
      <c r="A75" s="166"/>
      <c r="B75" s="169"/>
      <c r="C75" s="145"/>
      <c r="D75" s="120"/>
      <c r="E75" s="121"/>
      <c r="F75" s="121"/>
      <c r="G75" s="74"/>
    </row>
    <row r="76" spans="1:7" s="82" customFormat="1">
      <c r="A76" s="36"/>
      <c r="B76" s="144"/>
      <c r="C76" s="145"/>
      <c r="D76" s="120"/>
      <c r="E76" s="121"/>
      <c r="F76" s="121"/>
      <c r="G76" s="74"/>
    </row>
    <row r="77" spans="1:7" s="82" customFormat="1">
      <c r="A77" s="174"/>
      <c r="B77" s="161" t="s">
        <v>31</v>
      </c>
      <c r="C77" s="175"/>
      <c r="D77" s="176"/>
      <c r="E77" s="177"/>
      <c r="F77" s="178">
        <f>SUM(F66:F76)</f>
        <v>0</v>
      </c>
      <c r="G77" s="74"/>
    </row>
    <row r="78" spans="1:7" s="82" customFormat="1">
      <c r="A78" s="35"/>
      <c r="B78" s="144"/>
      <c r="C78" s="145"/>
      <c r="D78" s="159"/>
      <c r="E78" s="165"/>
      <c r="F78" s="160"/>
      <c r="G78" s="74"/>
    </row>
    <row r="79" spans="1:7" s="91" customFormat="1">
      <c r="A79" s="35"/>
      <c r="B79" s="144"/>
      <c r="C79" s="145"/>
      <c r="D79" s="159"/>
      <c r="E79" s="160"/>
      <c r="F79" s="160"/>
      <c r="G79" s="74"/>
    </row>
    <row r="80" spans="1:7" s="82" customFormat="1">
      <c r="A80" s="36" t="s">
        <v>27</v>
      </c>
      <c r="B80" s="161" t="s">
        <v>140</v>
      </c>
      <c r="C80" s="102"/>
      <c r="D80" s="120"/>
      <c r="E80" s="121"/>
      <c r="F80" s="121"/>
      <c r="G80" s="74"/>
    </row>
    <row r="81" spans="1:7" s="82" customFormat="1">
      <c r="A81" s="179"/>
      <c r="B81" s="180" t="s">
        <v>9</v>
      </c>
      <c r="C81" s="181"/>
      <c r="D81" s="162"/>
      <c r="E81" s="121"/>
      <c r="F81" s="121"/>
      <c r="G81" s="74"/>
    </row>
    <row r="82" spans="1:7" s="75" customFormat="1" ht="51">
      <c r="A82" s="182" t="s">
        <v>5</v>
      </c>
      <c r="B82" s="343" t="s">
        <v>39</v>
      </c>
      <c r="C82" s="183"/>
      <c r="D82" s="184"/>
      <c r="E82" s="185"/>
      <c r="F82" s="185"/>
      <c r="G82" s="73"/>
    </row>
    <row r="83" spans="1:7" s="75" customFormat="1" ht="38.25">
      <c r="A83" s="182" t="s">
        <v>6</v>
      </c>
      <c r="B83" s="342" t="s">
        <v>48</v>
      </c>
      <c r="C83" s="186"/>
      <c r="D83" s="184"/>
      <c r="E83" s="185"/>
      <c r="F83" s="185"/>
      <c r="G83" s="73"/>
    </row>
    <row r="84" spans="1:7" s="75" customFormat="1" ht="51">
      <c r="A84" s="182" t="s">
        <v>40</v>
      </c>
      <c r="B84" s="342" t="s">
        <v>49</v>
      </c>
      <c r="C84" s="186"/>
      <c r="D84" s="184"/>
      <c r="E84" s="185"/>
      <c r="F84" s="185"/>
      <c r="G84" s="73"/>
    </row>
    <row r="85" spans="1:7" s="75" customFormat="1" ht="30.75" customHeight="1">
      <c r="A85" s="182" t="s">
        <v>7</v>
      </c>
      <c r="B85" s="342" t="s">
        <v>50</v>
      </c>
      <c r="C85" s="186"/>
      <c r="D85" s="184"/>
      <c r="E85" s="185"/>
      <c r="F85" s="185"/>
      <c r="G85" s="73"/>
    </row>
    <row r="86" spans="1:7" s="75" customFormat="1" ht="98.25" customHeight="1">
      <c r="A86" s="182" t="s">
        <v>8</v>
      </c>
      <c r="B86" s="342" t="s">
        <v>92</v>
      </c>
      <c r="C86" s="186"/>
      <c r="D86" s="184"/>
      <c r="E86" s="185"/>
      <c r="F86" s="185"/>
      <c r="G86" s="73"/>
    </row>
    <row r="87" spans="1:7" s="82" customFormat="1">
      <c r="A87" s="179"/>
      <c r="B87" s="187"/>
      <c r="C87" s="188"/>
      <c r="D87" s="162"/>
      <c r="E87" s="121"/>
      <c r="F87" s="121"/>
      <c r="G87" s="74"/>
    </row>
    <row r="88" spans="1:7" s="82" customFormat="1">
      <c r="A88" s="189"/>
      <c r="B88" s="190"/>
      <c r="C88" s="191"/>
      <c r="D88" s="162"/>
      <c r="E88" s="121"/>
      <c r="F88" s="121"/>
      <c r="G88" s="74"/>
    </row>
    <row r="89" spans="1:7" s="82" customFormat="1" ht="63.75" customHeight="1">
      <c r="A89" s="192" t="s">
        <v>94</v>
      </c>
      <c r="B89" s="193" t="s">
        <v>167</v>
      </c>
      <c r="C89" s="323" t="s">
        <v>0</v>
      </c>
      <c r="D89" s="324">
        <v>408</v>
      </c>
      <c r="E89" s="325"/>
      <c r="F89" s="325">
        <f>D89*E89</f>
        <v>0</v>
      </c>
      <c r="G89" s="74"/>
    </row>
    <row r="90" spans="1:7" s="82" customFormat="1">
      <c r="A90" s="192"/>
      <c r="B90" s="196"/>
      <c r="C90" s="323"/>
      <c r="D90" s="324"/>
      <c r="E90" s="325"/>
      <c r="F90" s="325"/>
      <c r="G90" s="74"/>
    </row>
    <row r="91" spans="1:7" s="117" customFormat="1" ht="51">
      <c r="A91" s="192" t="s">
        <v>95</v>
      </c>
      <c r="B91" s="197" t="s">
        <v>172</v>
      </c>
      <c r="C91" s="329" t="s">
        <v>129</v>
      </c>
      <c r="D91" s="333">
        <f>25.1+8.1*2</f>
        <v>41.3</v>
      </c>
      <c r="E91" s="46"/>
      <c r="F91" s="46">
        <f>D91*E91</f>
        <v>0</v>
      </c>
      <c r="G91" s="74"/>
    </row>
    <row r="92" spans="1:7" s="117" customFormat="1">
      <c r="A92" s="192"/>
      <c r="B92" s="199"/>
      <c r="C92" s="329"/>
      <c r="D92" s="333"/>
      <c r="E92" s="46"/>
      <c r="F92" s="46"/>
      <c r="G92" s="74"/>
    </row>
    <row r="93" spans="1:7" s="117" customFormat="1" ht="51">
      <c r="A93" s="192" t="s">
        <v>104</v>
      </c>
      <c r="B93" s="197" t="s">
        <v>173</v>
      </c>
      <c r="C93" s="329" t="s">
        <v>129</v>
      </c>
      <c r="D93" s="333">
        <v>17</v>
      </c>
      <c r="E93" s="46"/>
      <c r="F93" s="46">
        <f>D93*E93</f>
        <v>0</v>
      </c>
      <c r="G93" s="74"/>
    </row>
    <row r="94" spans="1:7" s="117" customFormat="1">
      <c r="A94" s="192"/>
      <c r="B94" s="199"/>
      <c r="C94" s="329"/>
      <c r="D94" s="333"/>
      <c r="E94" s="46"/>
      <c r="F94" s="46"/>
      <c r="G94" s="74"/>
    </row>
    <row r="95" spans="1:7" s="117" customFormat="1" ht="51">
      <c r="A95" s="192" t="s">
        <v>105</v>
      </c>
      <c r="B95" s="197" t="s">
        <v>174</v>
      </c>
      <c r="C95" s="329" t="s">
        <v>129</v>
      </c>
      <c r="D95" s="333">
        <v>16.399999999999999</v>
      </c>
      <c r="E95" s="46"/>
      <c r="F95" s="46">
        <f>D95*E95</f>
        <v>0</v>
      </c>
    </row>
    <row r="96" spans="1:7" s="82" customFormat="1">
      <c r="A96" s="192"/>
      <c r="B96" s="196"/>
      <c r="C96" s="323"/>
      <c r="D96" s="324"/>
      <c r="E96" s="325"/>
      <c r="F96" s="325"/>
      <c r="G96" s="74"/>
    </row>
    <row r="97" spans="1:7" s="117" customFormat="1" ht="51">
      <c r="A97" s="192" t="s">
        <v>106</v>
      </c>
      <c r="B97" s="197" t="s">
        <v>175</v>
      </c>
      <c r="C97" s="329" t="s">
        <v>129</v>
      </c>
      <c r="D97" s="333">
        <v>48.2</v>
      </c>
      <c r="E97" s="46"/>
      <c r="F97" s="46">
        <f>D97*E97</f>
        <v>0</v>
      </c>
      <c r="G97" s="74"/>
    </row>
    <row r="98" spans="1:7" s="82" customFormat="1">
      <c r="A98" s="192"/>
      <c r="B98" s="196"/>
      <c r="C98" s="323"/>
      <c r="D98" s="324"/>
      <c r="E98" s="325"/>
      <c r="F98" s="325"/>
      <c r="G98" s="74"/>
    </row>
    <row r="99" spans="1:7" s="82" customFormat="1" ht="51">
      <c r="A99" s="192" t="s">
        <v>107</v>
      </c>
      <c r="B99" s="193" t="s">
        <v>176</v>
      </c>
      <c r="C99" s="329" t="s">
        <v>129</v>
      </c>
      <c r="D99" s="324">
        <v>48.2</v>
      </c>
      <c r="E99" s="325"/>
      <c r="F99" s="325">
        <f>D99*E99</f>
        <v>0</v>
      </c>
      <c r="G99" s="74"/>
    </row>
    <row r="100" spans="1:7" s="82" customFormat="1">
      <c r="A100" s="166"/>
      <c r="B100" s="196"/>
      <c r="C100" s="172"/>
      <c r="D100" s="194"/>
      <c r="E100" s="195"/>
      <c r="F100" s="195"/>
      <c r="G100" s="74"/>
    </row>
    <row r="101" spans="1:7" s="82" customFormat="1" ht="117" customHeight="1">
      <c r="A101" s="192" t="s">
        <v>34</v>
      </c>
      <c r="B101" s="193" t="s">
        <v>177</v>
      </c>
      <c r="C101" s="168" t="s">
        <v>22</v>
      </c>
      <c r="D101" s="194">
        <v>1</v>
      </c>
      <c r="E101" s="195"/>
      <c r="F101" s="195">
        <f>D101*E101</f>
        <v>0</v>
      </c>
      <c r="G101" s="74"/>
    </row>
    <row r="102" spans="1:7" s="82" customFormat="1">
      <c r="A102" s="166"/>
      <c r="B102" s="196"/>
      <c r="C102" s="191"/>
      <c r="D102" s="162"/>
      <c r="E102" s="121"/>
      <c r="F102" s="121"/>
      <c r="G102" s="74"/>
    </row>
    <row r="103" spans="1:7" s="82" customFormat="1" ht="30" customHeight="1">
      <c r="A103" s="192" t="s">
        <v>147</v>
      </c>
      <c r="B103" s="167" t="s">
        <v>138</v>
      </c>
      <c r="C103" s="200" t="s">
        <v>128</v>
      </c>
      <c r="D103" s="194">
        <v>60</v>
      </c>
      <c r="E103" s="195"/>
      <c r="F103" s="195">
        <f>D103*E103</f>
        <v>0</v>
      </c>
      <c r="G103" s="74"/>
    </row>
    <row r="104" spans="1:7" s="82" customFormat="1" ht="12.75" customHeight="1">
      <c r="A104" s="192"/>
      <c r="B104" s="167"/>
      <c r="C104" s="200"/>
      <c r="D104" s="194"/>
      <c r="E104" s="195"/>
      <c r="F104" s="201"/>
      <c r="G104" s="74"/>
    </row>
    <row r="105" spans="1:7" s="82" customFormat="1" ht="12.75" customHeight="1">
      <c r="A105" s="36"/>
      <c r="B105" s="144"/>
      <c r="C105" s="145"/>
      <c r="D105" s="120"/>
      <c r="E105" s="121"/>
      <c r="F105" s="121"/>
      <c r="G105" s="74"/>
    </row>
    <row r="106" spans="1:7" s="82" customFormat="1" ht="16.5" customHeight="1">
      <c r="A106" s="174"/>
      <c r="B106" s="161" t="s">
        <v>141</v>
      </c>
      <c r="C106" s="175"/>
      <c r="D106" s="176"/>
      <c r="E106" s="177"/>
      <c r="F106" s="178">
        <f>SUM(F88:F105)</f>
        <v>0</v>
      </c>
      <c r="G106" s="74"/>
    </row>
    <row r="107" spans="1:7" s="82" customFormat="1">
      <c r="A107" s="36"/>
      <c r="B107" s="101"/>
      <c r="C107" s="102"/>
      <c r="D107" s="120"/>
      <c r="E107" s="121"/>
      <c r="F107" s="139"/>
      <c r="G107" s="74"/>
    </row>
    <row r="108" spans="1:7" s="82" customFormat="1" ht="25.5">
      <c r="A108" s="35"/>
      <c r="B108" s="144" t="s">
        <v>178</v>
      </c>
      <c r="C108" s="145"/>
      <c r="D108" s="159"/>
      <c r="E108" s="165"/>
      <c r="F108" s="160"/>
      <c r="G108" s="74"/>
    </row>
    <row r="109" spans="1:7" s="117" customFormat="1">
      <c r="A109" s="35"/>
      <c r="B109" s="144"/>
      <c r="C109" s="145"/>
      <c r="D109" s="159"/>
      <c r="E109" s="160"/>
      <c r="F109" s="160"/>
      <c r="G109" s="74"/>
    </row>
    <row r="110" spans="1:7" s="117" customFormat="1">
      <c r="A110" s="36" t="s">
        <v>29</v>
      </c>
      <c r="B110" s="161" t="s">
        <v>90</v>
      </c>
      <c r="C110" s="102"/>
      <c r="D110" s="120"/>
      <c r="E110" s="121"/>
      <c r="F110" s="121"/>
      <c r="G110" s="74"/>
    </row>
    <row r="111" spans="1:7" s="91" customFormat="1">
      <c r="A111" s="202"/>
      <c r="B111" s="203" t="s">
        <v>9</v>
      </c>
      <c r="C111" s="181"/>
      <c r="D111" s="120"/>
      <c r="E111" s="121"/>
      <c r="F111" s="121"/>
      <c r="G111" s="74"/>
    </row>
    <row r="112" spans="1:7" s="91" customFormat="1" ht="25.5">
      <c r="A112" s="202" t="s">
        <v>5</v>
      </c>
      <c r="B112" s="382" t="s">
        <v>179</v>
      </c>
      <c r="C112" s="188"/>
      <c r="D112" s="120"/>
      <c r="E112" s="121"/>
      <c r="F112" s="121"/>
      <c r="G112" s="74"/>
    </row>
    <row r="113" spans="1:7" s="91" customFormat="1" ht="89.25">
      <c r="A113" s="202" t="s">
        <v>6</v>
      </c>
      <c r="B113" s="382" t="s">
        <v>14</v>
      </c>
      <c r="C113" s="188"/>
      <c r="D113" s="120"/>
      <c r="E113" s="121"/>
      <c r="F113" s="121"/>
      <c r="G113" s="74"/>
    </row>
    <row r="114" spans="1:7" s="91" customFormat="1" ht="51">
      <c r="A114" s="202" t="s">
        <v>40</v>
      </c>
      <c r="B114" s="382" t="s">
        <v>109</v>
      </c>
      <c r="C114" s="188"/>
      <c r="D114" s="120"/>
      <c r="E114" s="121"/>
      <c r="F114" s="121"/>
      <c r="G114" s="74"/>
    </row>
    <row r="115" spans="1:7" s="91" customFormat="1" ht="25.5">
      <c r="A115" s="202" t="s">
        <v>7</v>
      </c>
      <c r="B115" s="382" t="s">
        <v>110</v>
      </c>
      <c r="C115" s="188"/>
      <c r="D115" s="120"/>
      <c r="E115" s="121"/>
      <c r="F115" s="121"/>
      <c r="G115" s="74"/>
    </row>
    <row r="116" spans="1:7" s="91" customFormat="1" ht="25.5">
      <c r="A116" s="202" t="s">
        <v>8</v>
      </c>
      <c r="B116" s="382" t="s">
        <v>108</v>
      </c>
      <c r="C116" s="188"/>
      <c r="D116" s="120"/>
      <c r="E116" s="121"/>
      <c r="F116" s="121"/>
      <c r="G116" s="74"/>
    </row>
    <row r="117" spans="1:7" s="91" customFormat="1" ht="38.25">
      <c r="A117" s="202" t="s">
        <v>46</v>
      </c>
      <c r="B117" s="382" t="s">
        <v>111</v>
      </c>
      <c r="C117" s="145"/>
      <c r="D117" s="120"/>
      <c r="E117" s="121"/>
      <c r="F117" s="121"/>
      <c r="G117" s="74"/>
    </row>
    <row r="118" spans="1:7" s="91" customFormat="1">
      <c r="A118" s="202"/>
      <c r="B118" s="383"/>
      <c r="C118" s="145"/>
      <c r="D118" s="120"/>
      <c r="E118" s="121"/>
      <c r="F118" s="121"/>
      <c r="G118" s="74"/>
    </row>
    <row r="119" spans="1:7" s="74" customFormat="1">
      <c r="A119" s="206"/>
      <c r="B119" s="384"/>
      <c r="C119" s="207"/>
      <c r="D119" s="208"/>
      <c r="E119" s="209"/>
      <c r="F119" s="209"/>
    </row>
    <row r="120" spans="1:7" s="75" customFormat="1" ht="38.25">
      <c r="A120" s="166" t="s">
        <v>130</v>
      </c>
      <c r="B120" s="385" t="s">
        <v>180</v>
      </c>
      <c r="C120" s="334" t="s">
        <v>128</v>
      </c>
      <c r="D120" s="324">
        <v>78</v>
      </c>
      <c r="E120" s="325"/>
      <c r="F120" s="325">
        <f>D120*E120</f>
        <v>0</v>
      </c>
      <c r="G120" s="73"/>
    </row>
    <row r="121" spans="1:7" s="75" customFormat="1">
      <c r="A121" s="166"/>
      <c r="B121" s="386"/>
      <c r="C121" s="334"/>
      <c r="D121" s="324"/>
      <c r="E121" s="325"/>
      <c r="F121" s="325"/>
      <c r="G121" s="73"/>
    </row>
    <row r="122" spans="1:7" s="75" customFormat="1" ht="25.5">
      <c r="A122" s="166" t="s">
        <v>35</v>
      </c>
      <c r="B122" s="385" t="s">
        <v>181</v>
      </c>
      <c r="C122" s="323" t="s">
        <v>0</v>
      </c>
      <c r="D122" s="324">
        <v>12.2</v>
      </c>
      <c r="E122" s="325"/>
      <c r="F122" s="325">
        <f>D122*E122</f>
        <v>0</v>
      </c>
      <c r="G122" s="73"/>
    </row>
    <row r="123" spans="1:7" s="75" customFormat="1">
      <c r="A123" s="166"/>
      <c r="B123" s="386"/>
      <c r="C123" s="323"/>
      <c r="D123" s="324"/>
      <c r="E123" s="325"/>
      <c r="F123" s="325"/>
      <c r="G123" s="73"/>
    </row>
    <row r="124" spans="1:7" s="75" customFormat="1" ht="32.25" customHeight="1">
      <c r="A124" s="210" t="s">
        <v>101</v>
      </c>
      <c r="B124" s="385" t="s">
        <v>182</v>
      </c>
      <c r="C124" s="323" t="s">
        <v>0</v>
      </c>
      <c r="D124" s="324">
        <v>11</v>
      </c>
      <c r="E124" s="325"/>
      <c r="F124" s="325">
        <f>D124*E124</f>
        <v>0</v>
      </c>
    </row>
    <row r="125" spans="1:7" s="82" customFormat="1">
      <c r="A125" s="166"/>
      <c r="B125" s="387"/>
      <c r="C125" s="251"/>
      <c r="D125" s="252"/>
      <c r="E125" s="253"/>
      <c r="F125" s="253"/>
      <c r="G125" s="74"/>
    </row>
    <row r="126" spans="1:7" s="82" customFormat="1" ht="38.25">
      <c r="A126" s="166" t="s">
        <v>72</v>
      </c>
      <c r="B126" s="388" t="s">
        <v>183</v>
      </c>
      <c r="C126" s="323" t="s">
        <v>0</v>
      </c>
      <c r="D126" s="252">
        <v>14</v>
      </c>
      <c r="E126" s="253"/>
      <c r="F126" s="253">
        <f>D126*E126</f>
        <v>0</v>
      </c>
      <c r="G126" s="74"/>
    </row>
    <row r="127" spans="1:7" s="82" customFormat="1">
      <c r="A127" s="166"/>
      <c r="B127" s="388"/>
      <c r="C127" s="323"/>
      <c r="D127" s="323"/>
      <c r="E127" s="50"/>
      <c r="F127" s="253"/>
      <c r="G127" s="74"/>
    </row>
    <row r="128" spans="1:7" s="82" customFormat="1" ht="51">
      <c r="A128" s="166" t="s">
        <v>275</v>
      </c>
      <c r="B128" s="388" t="s">
        <v>453</v>
      </c>
      <c r="C128" s="323" t="s">
        <v>0</v>
      </c>
      <c r="D128" s="323">
        <v>12</v>
      </c>
      <c r="E128" s="50"/>
      <c r="F128" s="253">
        <f>+D128*E128</f>
        <v>0</v>
      </c>
      <c r="G128" s="74"/>
    </row>
    <row r="129" spans="1:7" s="82" customFormat="1">
      <c r="A129" s="166"/>
      <c r="B129" s="388"/>
      <c r="C129" s="323"/>
      <c r="D129" s="323"/>
      <c r="E129" s="50"/>
      <c r="F129" s="253" t="s">
        <v>256</v>
      </c>
      <c r="G129" s="74"/>
    </row>
    <row r="130" spans="1:7" s="82" customFormat="1" ht="52.5" customHeight="1">
      <c r="A130" s="166" t="s">
        <v>274</v>
      </c>
      <c r="B130" s="390" t="s">
        <v>457</v>
      </c>
      <c r="C130" s="323" t="s">
        <v>456</v>
      </c>
      <c r="D130" s="323">
        <v>4.5</v>
      </c>
      <c r="E130" s="50"/>
      <c r="F130" s="253">
        <f t="shared" ref="F130:F138" si="0">+D130*E130</f>
        <v>0</v>
      </c>
      <c r="G130" s="74"/>
    </row>
    <row r="131" spans="1:7" s="82" customFormat="1" ht="12.75" customHeight="1">
      <c r="A131" s="166"/>
      <c r="B131" s="390"/>
      <c r="C131" s="323"/>
      <c r="D131" s="323"/>
      <c r="E131" s="50"/>
      <c r="F131" s="253" t="s">
        <v>256</v>
      </c>
      <c r="G131" s="74"/>
    </row>
    <row r="132" spans="1:7" s="82" customFormat="1" ht="13.5" customHeight="1">
      <c r="A132" s="166" t="s">
        <v>470</v>
      </c>
      <c r="B132" s="388" t="s">
        <v>455</v>
      </c>
      <c r="C132" s="323" t="s">
        <v>454</v>
      </c>
      <c r="D132" s="323">
        <v>6</v>
      </c>
      <c r="E132" s="50"/>
      <c r="F132" s="253">
        <f t="shared" si="0"/>
        <v>0</v>
      </c>
      <c r="G132" s="74"/>
    </row>
    <row r="133" spans="1:7" s="82" customFormat="1">
      <c r="A133" s="166"/>
      <c r="B133" s="388"/>
      <c r="C133" s="323"/>
      <c r="D133" s="323"/>
      <c r="E133" s="50"/>
      <c r="F133" s="253" t="s">
        <v>256</v>
      </c>
      <c r="G133" s="74"/>
    </row>
    <row r="134" spans="1:7" s="82" customFormat="1" ht="51">
      <c r="A134" s="166" t="s">
        <v>471</v>
      </c>
      <c r="B134" s="388" t="s">
        <v>460</v>
      </c>
      <c r="C134" s="323" t="s">
        <v>454</v>
      </c>
      <c r="D134" s="323">
        <v>30</v>
      </c>
      <c r="E134" s="50"/>
      <c r="F134" s="253">
        <f t="shared" si="0"/>
        <v>0</v>
      </c>
      <c r="G134" s="74"/>
    </row>
    <row r="135" spans="1:7" s="82" customFormat="1">
      <c r="A135" s="166"/>
      <c r="B135" s="388"/>
      <c r="C135" s="323"/>
      <c r="D135" s="323"/>
      <c r="E135" s="50"/>
      <c r="F135" s="253"/>
      <c r="G135" s="74"/>
    </row>
    <row r="136" spans="1:7" s="82" customFormat="1" ht="38.25">
      <c r="A136" s="166" t="s">
        <v>472</v>
      </c>
      <c r="B136" s="390" t="s">
        <v>459</v>
      </c>
      <c r="C136" s="323" t="s">
        <v>458</v>
      </c>
      <c r="D136" s="323">
        <v>30</v>
      </c>
      <c r="E136" s="50"/>
      <c r="F136" s="253">
        <f t="shared" si="0"/>
        <v>0</v>
      </c>
      <c r="G136" s="74"/>
    </row>
    <row r="137" spans="1:7" s="82" customFormat="1">
      <c r="A137" s="166"/>
      <c r="B137" s="390"/>
      <c r="C137" s="323"/>
      <c r="D137" s="323"/>
      <c r="E137" s="50"/>
      <c r="F137" s="253" t="s">
        <v>256</v>
      </c>
      <c r="G137" s="74"/>
    </row>
    <row r="138" spans="1:7" s="82" customFormat="1" ht="38.25">
      <c r="A138" s="166" t="s">
        <v>473</v>
      </c>
      <c r="B138" s="390" t="s">
        <v>461</v>
      </c>
      <c r="C138" s="323" t="s">
        <v>458</v>
      </c>
      <c r="D138" s="323">
        <v>13.8</v>
      </c>
      <c r="E138" s="50"/>
      <c r="F138" s="253">
        <f t="shared" si="0"/>
        <v>0</v>
      </c>
      <c r="G138" s="74"/>
    </row>
    <row r="139" spans="1:7" s="82" customFormat="1">
      <c r="A139" s="166"/>
      <c r="B139" s="389"/>
      <c r="C139" s="323"/>
      <c r="D139" s="323" t="s">
        <v>256</v>
      </c>
      <c r="E139" s="50"/>
      <c r="F139" s="253"/>
      <c r="G139" s="74"/>
    </row>
    <row r="140" spans="1:7" s="82" customFormat="1" ht="28.5" customHeight="1">
      <c r="A140" s="166" t="s">
        <v>474</v>
      </c>
      <c r="B140" s="279" t="s">
        <v>23</v>
      </c>
      <c r="C140" s="251" t="s">
        <v>24</v>
      </c>
      <c r="D140" s="252">
        <v>30</v>
      </c>
      <c r="E140" s="253"/>
      <c r="F140" s="253">
        <f>D140*E140</f>
        <v>0</v>
      </c>
      <c r="G140" s="74"/>
    </row>
    <row r="141" spans="1:7" s="82" customFormat="1">
      <c r="A141" s="166"/>
      <c r="B141" s="211"/>
      <c r="C141" s="212"/>
      <c r="D141" s="213"/>
      <c r="E141" s="214"/>
      <c r="F141" s="214"/>
      <c r="G141" s="74"/>
    </row>
    <row r="142" spans="1:7" s="117" customFormat="1">
      <c r="A142" s="215"/>
      <c r="B142" s="140" t="s">
        <v>21</v>
      </c>
      <c r="C142" s="134"/>
      <c r="D142" s="141"/>
      <c r="E142" s="142"/>
      <c r="F142" s="143">
        <f>SUM(F119:F141)</f>
        <v>0</v>
      </c>
      <c r="G142" s="74"/>
    </row>
    <row r="143" spans="1:7" s="117" customFormat="1">
      <c r="A143" s="35"/>
      <c r="B143" s="144"/>
      <c r="C143" s="145"/>
      <c r="D143" s="159"/>
      <c r="E143" s="165"/>
      <c r="F143" s="160"/>
      <c r="G143" s="74"/>
    </row>
    <row r="144" spans="1:7" s="82" customFormat="1">
      <c r="A144" s="35"/>
      <c r="B144" s="144"/>
      <c r="C144" s="145"/>
      <c r="D144" s="159"/>
      <c r="E144" s="165"/>
      <c r="F144" s="160"/>
      <c r="G144" s="74"/>
    </row>
    <row r="145" spans="1:7" s="91" customFormat="1">
      <c r="A145" s="35"/>
      <c r="B145" s="144"/>
      <c r="C145" s="145"/>
      <c r="D145" s="159"/>
      <c r="E145" s="160"/>
      <c r="F145" s="160"/>
      <c r="G145" s="74"/>
    </row>
    <row r="146" spans="1:7" s="82" customFormat="1" ht="18">
      <c r="A146" s="216" t="s">
        <v>74</v>
      </c>
      <c r="B146" s="217" t="s">
        <v>19</v>
      </c>
      <c r="C146" s="218"/>
      <c r="D146" s="219"/>
      <c r="E146" s="149"/>
      <c r="F146" s="149"/>
      <c r="G146" s="135"/>
    </row>
    <row r="147" spans="1:7" s="91" customFormat="1">
      <c r="A147" s="35"/>
      <c r="B147" s="144"/>
      <c r="C147" s="145"/>
      <c r="D147" s="159"/>
      <c r="E147" s="165"/>
      <c r="F147" s="160"/>
      <c r="G147" s="74"/>
    </row>
    <row r="148" spans="1:7" s="91" customFormat="1">
      <c r="A148" s="35"/>
      <c r="B148" s="144"/>
      <c r="C148" s="145"/>
      <c r="D148" s="159"/>
      <c r="E148" s="160"/>
      <c r="F148" s="160"/>
      <c r="G148" s="74"/>
    </row>
    <row r="149" spans="1:7" s="91" customFormat="1">
      <c r="A149" s="36" t="s">
        <v>15</v>
      </c>
      <c r="B149" s="220" t="s">
        <v>102</v>
      </c>
      <c r="C149" s="120"/>
      <c r="D149" s="120"/>
      <c r="E149" s="121"/>
      <c r="F149" s="160"/>
      <c r="G149" s="74"/>
    </row>
    <row r="150" spans="1:7" s="91" customFormat="1">
      <c r="A150" s="221"/>
      <c r="B150" s="203" t="s">
        <v>9</v>
      </c>
      <c r="C150" s="222"/>
      <c r="D150" s="222"/>
      <c r="E150" s="185"/>
      <c r="F150" s="160"/>
      <c r="G150" s="74"/>
    </row>
    <row r="151" spans="1:7" s="91" customFormat="1" ht="25.5">
      <c r="A151" s="202" t="s">
        <v>5</v>
      </c>
      <c r="B151" s="223" t="s">
        <v>10</v>
      </c>
      <c r="C151" s="222"/>
      <c r="D151" s="222"/>
      <c r="E151" s="195"/>
      <c r="F151" s="160"/>
      <c r="G151" s="74"/>
    </row>
    <row r="152" spans="1:7" s="91" customFormat="1">
      <c r="A152" s="202" t="s">
        <v>6</v>
      </c>
      <c r="B152" s="223" t="s">
        <v>112</v>
      </c>
      <c r="C152" s="222"/>
      <c r="D152" s="222"/>
      <c r="E152" s="195"/>
      <c r="F152" s="160"/>
      <c r="G152" s="74"/>
    </row>
    <row r="153" spans="1:7" s="91" customFormat="1" ht="102">
      <c r="A153" s="202" t="s">
        <v>40</v>
      </c>
      <c r="B153" s="223" t="s">
        <v>113</v>
      </c>
      <c r="C153" s="222"/>
      <c r="D153" s="222"/>
      <c r="E153" s="195"/>
      <c r="F153" s="160"/>
      <c r="G153" s="74"/>
    </row>
    <row r="154" spans="1:7" s="91" customFormat="1" ht="38.25">
      <c r="A154" s="202" t="s">
        <v>7</v>
      </c>
      <c r="B154" s="204" t="s">
        <v>111</v>
      </c>
      <c r="C154" s="222"/>
      <c r="D154" s="222"/>
      <c r="E154" s="195"/>
      <c r="F154" s="160"/>
      <c r="G154" s="74"/>
    </row>
    <row r="155" spans="1:7" s="91" customFormat="1" ht="25.5">
      <c r="A155" s="202" t="s">
        <v>8</v>
      </c>
      <c r="B155" s="204" t="s">
        <v>114</v>
      </c>
      <c r="C155" s="222"/>
      <c r="D155" s="222"/>
      <c r="E155" s="195"/>
      <c r="F155" s="160"/>
      <c r="G155" s="74"/>
    </row>
    <row r="156" spans="1:7" s="91" customFormat="1" ht="25.5">
      <c r="A156" s="202" t="s">
        <v>46</v>
      </c>
      <c r="B156" s="204" t="s">
        <v>115</v>
      </c>
      <c r="C156" s="222"/>
      <c r="D156" s="222"/>
      <c r="E156" s="195"/>
      <c r="F156" s="160"/>
      <c r="G156" s="74"/>
    </row>
    <row r="157" spans="1:7" s="91" customFormat="1">
      <c r="A157" s="166"/>
      <c r="B157" s="185"/>
      <c r="C157" s="194"/>
      <c r="D157" s="194"/>
      <c r="E157" s="195"/>
      <c r="F157" s="160"/>
      <c r="G157" s="74"/>
    </row>
    <row r="158" spans="1:7" s="91" customFormat="1">
      <c r="A158" s="166"/>
      <c r="B158" s="224"/>
      <c r="C158" s="194"/>
      <c r="D158" s="194"/>
      <c r="E158" s="195"/>
      <c r="F158" s="160"/>
      <c r="G158" s="74"/>
    </row>
    <row r="159" spans="1:7" s="91" customFormat="1" ht="130.5" customHeight="1">
      <c r="A159" s="166" t="s">
        <v>84</v>
      </c>
      <c r="B159" s="170" t="s">
        <v>184</v>
      </c>
      <c r="C159" s="323" t="s">
        <v>0</v>
      </c>
      <c r="D159" s="324">
        <v>427.3</v>
      </c>
      <c r="E159" s="325"/>
      <c r="F159" s="325">
        <f>D159*E159</f>
        <v>0</v>
      </c>
      <c r="G159" s="74"/>
    </row>
    <row r="160" spans="1:7" s="91" customFormat="1">
      <c r="A160" s="166"/>
      <c r="B160" s="225"/>
      <c r="C160" s="323"/>
      <c r="D160" s="324"/>
      <c r="E160" s="325"/>
      <c r="F160" s="325"/>
      <c r="G160" s="74"/>
    </row>
    <row r="161" spans="1:7" s="91" customFormat="1" ht="208.5" customHeight="1">
      <c r="A161" s="166" t="s">
        <v>85</v>
      </c>
      <c r="B161" s="344" t="s">
        <v>137</v>
      </c>
      <c r="C161" s="323" t="s">
        <v>0</v>
      </c>
      <c r="D161" s="324">
        <f>D159</f>
        <v>427.3</v>
      </c>
      <c r="E161" s="325"/>
      <c r="F161" s="325">
        <f>D161*E161</f>
        <v>0</v>
      </c>
      <c r="G161" s="74"/>
    </row>
    <row r="162" spans="1:7" s="117" customFormat="1">
      <c r="A162" s="166"/>
      <c r="B162" s="225"/>
      <c r="C162" s="323"/>
      <c r="D162" s="324"/>
      <c r="E162" s="325"/>
      <c r="F162" s="325"/>
      <c r="G162" s="74"/>
    </row>
    <row r="163" spans="1:7" s="117" customFormat="1" ht="55.5" customHeight="1">
      <c r="A163" s="166" t="s">
        <v>86</v>
      </c>
      <c r="B163" s="279" t="s">
        <v>134</v>
      </c>
      <c r="C163" s="334" t="s">
        <v>128</v>
      </c>
      <c r="D163" s="324">
        <f>2.6*14*10</f>
        <v>364</v>
      </c>
      <c r="E163" s="325"/>
      <c r="F163" s="325">
        <f>D163*E163</f>
        <v>0</v>
      </c>
      <c r="G163" s="74"/>
    </row>
    <row r="164" spans="1:7" s="117" customFormat="1">
      <c r="A164" s="166"/>
      <c r="B164" s="345"/>
      <c r="C164" s="334"/>
      <c r="D164" s="324"/>
      <c r="E164" s="325"/>
      <c r="F164" s="325"/>
      <c r="G164" s="74"/>
    </row>
    <row r="165" spans="1:7" s="117" customFormat="1" ht="55.5" customHeight="1">
      <c r="A165" s="166" t="s">
        <v>87</v>
      </c>
      <c r="B165" s="279" t="s">
        <v>185</v>
      </c>
      <c r="C165" s="334" t="s">
        <v>128</v>
      </c>
      <c r="D165" s="324">
        <v>346</v>
      </c>
      <c r="E165" s="325"/>
      <c r="F165" s="325">
        <f>D165*E165</f>
        <v>0</v>
      </c>
      <c r="G165" s="74"/>
    </row>
    <row r="166" spans="1:7" s="91" customFormat="1">
      <c r="A166" s="166"/>
      <c r="B166" s="346"/>
      <c r="C166" s="168"/>
      <c r="D166" s="194"/>
      <c r="E166" s="195"/>
      <c r="F166" s="195"/>
      <c r="G166" s="74"/>
    </row>
    <row r="167" spans="1:7" s="91" customFormat="1" ht="25.5">
      <c r="A167" s="166" t="s">
        <v>96</v>
      </c>
      <c r="B167" s="347" t="s">
        <v>142</v>
      </c>
      <c r="C167" s="334" t="s">
        <v>128</v>
      </c>
      <c r="D167" s="333">
        <f>25.1+8.1*2</f>
        <v>41.3</v>
      </c>
      <c r="E167" s="325"/>
      <c r="F167" s="325">
        <f>D167*E167</f>
        <v>0</v>
      </c>
      <c r="G167" s="74"/>
    </row>
    <row r="168" spans="1:7" s="117" customFormat="1">
      <c r="A168" s="166"/>
      <c r="B168" s="345"/>
      <c r="C168" s="334"/>
      <c r="D168" s="324"/>
      <c r="E168" s="325"/>
      <c r="F168" s="325"/>
      <c r="G168" s="74"/>
    </row>
    <row r="169" spans="1:7" s="91" customFormat="1" ht="29.25" customHeight="1">
      <c r="A169" s="166" t="s">
        <v>97</v>
      </c>
      <c r="B169" s="347" t="s">
        <v>143</v>
      </c>
      <c r="C169" s="334" t="s">
        <v>128</v>
      </c>
      <c r="D169" s="333">
        <v>17</v>
      </c>
      <c r="E169" s="325"/>
      <c r="F169" s="325">
        <f>D169*E169</f>
        <v>0</v>
      </c>
      <c r="G169" s="74"/>
    </row>
    <row r="170" spans="1:7" s="91" customFormat="1">
      <c r="A170" s="166"/>
      <c r="B170" s="348"/>
      <c r="C170" s="334"/>
      <c r="D170" s="333"/>
      <c r="E170" s="325"/>
      <c r="F170" s="325"/>
      <c r="G170" s="74"/>
    </row>
    <row r="171" spans="1:7" s="91" customFormat="1" ht="29.25" customHeight="1">
      <c r="A171" s="166" t="s">
        <v>98</v>
      </c>
      <c r="B171" s="347" t="s">
        <v>148</v>
      </c>
      <c r="C171" s="334" t="s">
        <v>128</v>
      </c>
      <c r="D171" s="333">
        <v>16.399999999999999</v>
      </c>
      <c r="E171" s="325"/>
      <c r="F171" s="325">
        <f>D171*E171</f>
        <v>0</v>
      </c>
      <c r="G171" s="74"/>
    </row>
    <row r="172" spans="1:7" s="91" customFormat="1">
      <c r="A172" s="166"/>
      <c r="B172" s="348"/>
      <c r="C172" s="334"/>
      <c r="D172" s="333"/>
      <c r="E172" s="325"/>
      <c r="F172" s="325"/>
      <c r="G172" s="74"/>
    </row>
    <row r="173" spans="1:7" s="91" customFormat="1">
      <c r="A173" s="166" t="s">
        <v>99</v>
      </c>
      <c r="B173" s="348" t="s">
        <v>145</v>
      </c>
      <c r="C173" s="329" t="s">
        <v>1</v>
      </c>
      <c r="D173" s="333">
        <v>1</v>
      </c>
      <c r="E173" s="325"/>
      <c r="F173" s="325">
        <f>D173*E173</f>
        <v>0</v>
      </c>
      <c r="G173" s="74"/>
    </row>
    <row r="174" spans="1:7" s="91" customFormat="1">
      <c r="A174" s="166"/>
      <c r="B174" s="346"/>
      <c r="C174" s="323"/>
      <c r="D174" s="324"/>
      <c r="E174" s="325"/>
      <c r="F174" s="325"/>
      <c r="G174" s="74"/>
    </row>
    <row r="175" spans="1:7" s="73" customFormat="1" ht="335.25" customHeight="1">
      <c r="A175" s="166" t="s">
        <v>149</v>
      </c>
      <c r="B175" s="349" t="s">
        <v>186</v>
      </c>
      <c r="C175" s="334" t="s">
        <v>128</v>
      </c>
      <c r="D175" s="327">
        <v>48.2</v>
      </c>
      <c r="E175" s="328"/>
      <c r="F175" s="325">
        <f>D175*E175</f>
        <v>0</v>
      </c>
    </row>
    <row r="176" spans="1:7" s="73" customFormat="1">
      <c r="A176" s="166"/>
      <c r="B176" s="350"/>
      <c r="C176" s="168"/>
      <c r="D176" s="222"/>
      <c r="E176" s="185"/>
      <c r="F176" s="195"/>
    </row>
    <row r="177" spans="1:7" s="73" customFormat="1" ht="242.25">
      <c r="A177" s="166" t="s">
        <v>154</v>
      </c>
      <c r="B177" s="349" t="s">
        <v>187</v>
      </c>
      <c r="C177" s="329" t="s">
        <v>129</v>
      </c>
      <c r="D177" s="335">
        <v>14.2</v>
      </c>
      <c r="E177" s="45"/>
      <c r="F177" s="46">
        <f>D177*E177</f>
        <v>0</v>
      </c>
    </row>
    <row r="178" spans="1:7" s="73" customFormat="1">
      <c r="A178" s="166"/>
      <c r="B178" s="350"/>
      <c r="C178" s="329"/>
      <c r="D178" s="335"/>
      <c r="E178" s="45"/>
      <c r="F178" s="46"/>
    </row>
    <row r="179" spans="1:7" s="73" customFormat="1" ht="63.75">
      <c r="A179" s="166" t="s">
        <v>155</v>
      </c>
      <c r="B179" s="349" t="s">
        <v>188</v>
      </c>
      <c r="C179" s="329" t="s">
        <v>129</v>
      </c>
      <c r="D179" s="335">
        <v>14.2</v>
      </c>
      <c r="E179" s="45"/>
      <c r="F179" s="46">
        <f>D179*E179</f>
        <v>0</v>
      </c>
    </row>
    <row r="180" spans="1:7" s="73" customFormat="1">
      <c r="A180" s="166"/>
      <c r="B180" s="350"/>
      <c r="C180" s="329"/>
      <c r="D180" s="335"/>
      <c r="E180" s="45"/>
      <c r="F180" s="46"/>
    </row>
    <row r="181" spans="1:7" s="73" customFormat="1" ht="140.25">
      <c r="A181" s="166" t="s">
        <v>156</v>
      </c>
      <c r="B181" s="349" t="s">
        <v>189</v>
      </c>
      <c r="C181" s="329" t="s">
        <v>129</v>
      </c>
      <c r="D181" s="335">
        <v>14.2</v>
      </c>
      <c r="E181" s="45"/>
      <c r="F181" s="46">
        <f>D181*E181</f>
        <v>0</v>
      </c>
    </row>
    <row r="182" spans="1:7" s="73" customFormat="1">
      <c r="A182" s="166"/>
      <c r="B182" s="350"/>
      <c r="C182" s="329"/>
      <c r="D182" s="335"/>
      <c r="E182" s="45"/>
      <c r="F182" s="46"/>
    </row>
    <row r="183" spans="1:7" s="73" customFormat="1" ht="140.25">
      <c r="A183" s="166" t="s">
        <v>157</v>
      </c>
      <c r="B183" s="349" t="s">
        <v>190</v>
      </c>
      <c r="C183" s="329" t="s">
        <v>129</v>
      </c>
      <c r="D183" s="335">
        <v>6</v>
      </c>
      <c r="E183" s="45"/>
      <c r="F183" s="46">
        <f>D183*E183</f>
        <v>0</v>
      </c>
    </row>
    <row r="184" spans="1:7" s="73" customFormat="1">
      <c r="A184" s="166"/>
      <c r="B184" s="350"/>
      <c r="C184" s="329"/>
      <c r="D184" s="335"/>
      <c r="E184" s="45"/>
      <c r="F184" s="46"/>
    </row>
    <row r="185" spans="1:7" s="73" customFormat="1" ht="140.25">
      <c r="A185" s="166" t="s">
        <v>158</v>
      </c>
      <c r="B185" s="349" t="s">
        <v>191</v>
      </c>
      <c r="C185" s="329" t="s">
        <v>129</v>
      </c>
      <c r="D185" s="335">
        <v>8.1999999999999993</v>
      </c>
      <c r="E185" s="45"/>
      <c r="F185" s="46">
        <f>D185*E185</f>
        <v>0</v>
      </c>
    </row>
    <row r="186" spans="1:7" s="73" customFormat="1">
      <c r="A186" s="166"/>
      <c r="B186" s="350"/>
      <c r="C186" s="329"/>
      <c r="D186" s="335"/>
      <c r="E186" s="45"/>
      <c r="F186" s="46"/>
    </row>
    <row r="187" spans="1:7" s="73" customFormat="1" ht="38.25">
      <c r="A187" s="166" t="s">
        <v>159</v>
      </c>
      <c r="B187" s="349" t="s">
        <v>160</v>
      </c>
      <c r="C187" s="329" t="s">
        <v>1</v>
      </c>
      <c r="D187" s="335">
        <v>2</v>
      </c>
      <c r="E187" s="45"/>
      <c r="F187" s="46">
        <f>D187*E187</f>
        <v>0</v>
      </c>
    </row>
    <row r="188" spans="1:7" s="73" customFormat="1">
      <c r="A188" s="166"/>
      <c r="B188" s="350"/>
      <c r="C188" s="323"/>
      <c r="D188" s="327"/>
      <c r="E188" s="328"/>
      <c r="F188" s="325"/>
    </row>
    <row r="189" spans="1:7" s="91" customFormat="1" ht="57" customHeight="1">
      <c r="A189" s="166" t="s">
        <v>161</v>
      </c>
      <c r="B189" s="344" t="s">
        <v>192</v>
      </c>
      <c r="C189" s="334" t="s">
        <v>128</v>
      </c>
      <c r="D189" s="324">
        <v>8.8000000000000007</v>
      </c>
      <c r="E189" s="325"/>
      <c r="F189" s="325">
        <f>D189*E189</f>
        <v>0</v>
      </c>
      <c r="G189" s="74"/>
    </row>
    <row r="190" spans="1:7" s="91" customFormat="1">
      <c r="A190" s="227"/>
      <c r="B190" s="351"/>
      <c r="C190" s="228"/>
      <c r="D190" s="228"/>
      <c r="E190" s="229"/>
      <c r="F190" s="230"/>
      <c r="G190" s="74"/>
    </row>
    <row r="191" spans="1:7" s="91" customFormat="1">
      <c r="A191" s="34"/>
      <c r="B191" s="352"/>
      <c r="C191" s="231"/>
      <c r="D191" s="231"/>
      <c r="E191" s="232"/>
      <c r="F191" s="160"/>
      <c r="G191" s="74"/>
    </row>
    <row r="192" spans="1:7" s="117" customFormat="1">
      <c r="A192" s="215"/>
      <c r="B192" s="353" t="s">
        <v>475</v>
      </c>
      <c r="C192" s="141"/>
      <c r="D192" s="141"/>
      <c r="E192" s="143"/>
      <c r="F192" s="143">
        <f>SUM(F159:F190)</f>
        <v>0</v>
      </c>
      <c r="G192" s="74"/>
    </row>
    <row r="193" spans="1:7" s="117" customFormat="1">
      <c r="A193" s="35"/>
      <c r="B193" s="254"/>
      <c r="C193" s="145"/>
      <c r="D193" s="159"/>
      <c r="E193" s="160"/>
      <c r="F193" s="160"/>
      <c r="G193" s="74"/>
    </row>
    <row r="194" spans="1:7" s="117" customFormat="1">
      <c r="A194" s="35"/>
      <c r="B194" s="254"/>
      <c r="C194" s="145"/>
      <c r="D194" s="159"/>
      <c r="E194" s="160"/>
      <c r="F194" s="160"/>
      <c r="G194" s="97"/>
    </row>
    <row r="195" spans="1:7" s="118" customFormat="1">
      <c r="A195" s="42" t="s">
        <v>2</v>
      </c>
      <c r="B195" s="354" t="s">
        <v>121</v>
      </c>
      <c r="C195" s="184"/>
      <c r="D195" s="222"/>
      <c r="E195" s="185"/>
      <c r="F195" s="185"/>
      <c r="G195" s="73"/>
    </row>
    <row r="196" spans="1:7" s="118" customFormat="1">
      <c r="A196" s="202"/>
      <c r="B196" s="355" t="s">
        <v>9</v>
      </c>
      <c r="C196" s="181"/>
      <c r="D196" s="194"/>
      <c r="E196" s="195"/>
      <c r="F196" s="195"/>
      <c r="G196" s="73"/>
    </row>
    <row r="197" spans="1:7" s="118" customFormat="1" ht="25.5">
      <c r="A197" s="202" t="s">
        <v>5</v>
      </c>
      <c r="B197" s="356" t="s">
        <v>100</v>
      </c>
      <c r="C197" s="186"/>
      <c r="D197" s="222"/>
      <c r="E197" s="185"/>
      <c r="F197" s="195"/>
      <c r="G197" s="73"/>
    </row>
    <row r="198" spans="1:7" s="118" customFormat="1" ht="25.5">
      <c r="A198" s="202" t="s">
        <v>6</v>
      </c>
      <c r="B198" s="357" t="s">
        <v>10</v>
      </c>
      <c r="C198" s="186"/>
      <c r="D198" s="222"/>
      <c r="E198" s="185"/>
      <c r="F198" s="195"/>
      <c r="G198" s="73"/>
    </row>
    <row r="199" spans="1:7" s="75" customFormat="1" ht="153">
      <c r="A199" s="202" t="s">
        <v>40</v>
      </c>
      <c r="B199" s="357" t="s">
        <v>122</v>
      </c>
      <c r="C199" s="188"/>
      <c r="D199" s="222"/>
      <c r="E199" s="185"/>
      <c r="F199" s="195"/>
      <c r="G199" s="73"/>
    </row>
    <row r="200" spans="1:7" s="75" customFormat="1" ht="38.25">
      <c r="A200" s="202" t="s">
        <v>7</v>
      </c>
      <c r="B200" s="356" t="s">
        <v>111</v>
      </c>
      <c r="C200" s="188"/>
      <c r="D200" s="222"/>
      <c r="E200" s="185"/>
      <c r="F200" s="195"/>
      <c r="G200" s="73"/>
    </row>
    <row r="201" spans="1:7" s="75" customFormat="1" ht="76.5">
      <c r="A201" s="202" t="s">
        <v>8</v>
      </c>
      <c r="B201" s="356" t="s">
        <v>123</v>
      </c>
      <c r="C201" s="233"/>
      <c r="D201" s="222"/>
      <c r="E201" s="185"/>
      <c r="F201" s="195"/>
      <c r="G201" s="73"/>
    </row>
    <row r="202" spans="1:7" s="75" customFormat="1">
      <c r="A202" s="202"/>
      <c r="B202" s="358"/>
      <c r="C202" s="233"/>
      <c r="D202" s="222"/>
      <c r="E202" s="185"/>
      <c r="F202" s="195"/>
      <c r="G202" s="73"/>
    </row>
    <row r="203" spans="1:7" s="75" customFormat="1">
      <c r="A203" s="202"/>
      <c r="B203" s="358"/>
      <c r="C203" s="233"/>
      <c r="D203" s="222"/>
      <c r="E203" s="185"/>
      <c r="F203" s="195"/>
      <c r="G203" s="73"/>
    </row>
    <row r="204" spans="1:7" s="73" customFormat="1" ht="109.5" customHeight="1">
      <c r="A204" s="166" t="s">
        <v>36</v>
      </c>
      <c r="B204" s="347" t="s">
        <v>193</v>
      </c>
      <c r="C204" s="234" t="s">
        <v>93</v>
      </c>
      <c r="D204" s="222">
        <v>141</v>
      </c>
      <c r="E204" s="185"/>
      <c r="F204" s="195">
        <f>D204*E204</f>
        <v>0</v>
      </c>
    </row>
    <row r="205" spans="1:7" s="73" customFormat="1">
      <c r="A205" s="166"/>
      <c r="B205" s="226"/>
      <c r="C205" s="234"/>
      <c r="D205" s="222"/>
      <c r="E205" s="185"/>
      <c r="F205" s="195"/>
    </row>
    <row r="206" spans="1:7" s="73" customFormat="1" ht="116.25" customHeight="1">
      <c r="A206" s="166" t="s">
        <v>37</v>
      </c>
      <c r="B206" s="349" t="s">
        <v>194</v>
      </c>
      <c r="C206" s="326" t="s">
        <v>1</v>
      </c>
      <c r="D206" s="327">
        <v>2</v>
      </c>
      <c r="E206" s="328"/>
      <c r="F206" s="325">
        <f>D206*E206</f>
        <v>0</v>
      </c>
    </row>
    <row r="207" spans="1:7" s="73" customFormat="1">
      <c r="A207" s="166"/>
      <c r="B207" s="226"/>
      <c r="C207" s="326"/>
      <c r="D207" s="327"/>
      <c r="E207" s="328"/>
      <c r="F207" s="325"/>
    </row>
    <row r="208" spans="1:7" s="73" customFormat="1" ht="63.75" customHeight="1">
      <c r="A208" s="166" t="s">
        <v>42</v>
      </c>
      <c r="B208" s="349" t="s">
        <v>195</v>
      </c>
      <c r="C208" s="323" t="s">
        <v>0</v>
      </c>
      <c r="D208" s="327">
        <f>4.4*2.1+1.1*(2.1*2+4.4)</f>
        <v>18.700000000000003</v>
      </c>
      <c r="E208" s="328"/>
      <c r="F208" s="325">
        <f>D208*E208</f>
        <v>0</v>
      </c>
    </row>
    <row r="209" spans="1:7" s="73" customFormat="1">
      <c r="A209" s="166"/>
      <c r="B209" s="348"/>
      <c r="C209" s="323"/>
      <c r="D209" s="327"/>
      <c r="E209" s="328"/>
      <c r="F209" s="325"/>
    </row>
    <row r="210" spans="1:7" s="73" customFormat="1" ht="51">
      <c r="A210" s="166" t="s">
        <v>43</v>
      </c>
      <c r="B210" s="347" t="s">
        <v>139</v>
      </c>
      <c r="C210" s="329" t="s">
        <v>129</v>
      </c>
      <c r="D210" s="324">
        <v>48.2</v>
      </c>
      <c r="E210" s="328"/>
      <c r="F210" s="325">
        <f>D210*E210</f>
        <v>0</v>
      </c>
    </row>
    <row r="211" spans="1:7" s="82" customFormat="1">
      <c r="A211" s="202"/>
      <c r="B211" s="359"/>
      <c r="C211" s="327"/>
      <c r="D211" s="327"/>
      <c r="E211" s="328"/>
      <c r="F211" s="325"/>
      <c r="G211" s="74"/>
    </row>
    <row r="212" spans="1:7" s="82" customFormat="1" ht="51">
      <c r="A212" s="391" t="s">
        <v>276</v>
      </c>
      <c r="B212" s="51" t="s">
        <v>277</v>
      </c>
      <c r="C212" s="52" t="s">
        <v>22</v>
      </c>
      <c r="D212" s="52">
        <v>1</v>
      </c>
      <c r="E212" s="53"/>
      <c r="F212" s="53">
        <f>+E212*D212</f>
        <v>0</v>
      </c>
      <c r="G212" s="74"/>
    </row>
    <row r="213" spans="1:7" s="82" customFormat="1">
      <c r="A213" s="36"/>
      <c r="B213" s="51"/>
      <c r="C213" s="52"/>
      <c r="D213" s="52"/>
      <c r="E213" s="53"/>
      <c r="F213" s="53"/>
      <c r="G213" s="74"/>
    </row>
    <row r="214" spans="1:7" s="82" customFormat="1" ht="26.25" customHeight="1">
      <c r="A214" s="35" t="s">
        <v>464</v>
      </c>
      <c r="B214" s="308" t="s">
        <v>468</v>
      </c>
      <c r="C214" s="52" t="s">
        <v>22</v>
      </c>
      <c r="D214" s="252">
        <v>1</v>
      </c>
      <c r="E214" s="253"/>
      <c r="F214" s="253">
        <f t="shared" ref="F214" si="1">D214*E214</f>
        <v>0</v>
      </c>
      <c r="G214" s="97"/>
    </row>
    <row r="215" spans="1:7" s="82" customFormat="1" ht="12.75" customHeight="1">
      <c r="A215" s="35"/>
      <c r="B215" s="308"/>
      <c r="C215" s="52"/>
      <c r="D215" s="252"/>
      <c r="E215" s="253"/>
      <c r="F215" s="253" t="s">
        <v>256</v>
      </c>
      <c r="G215" s="97"/>
    </row>
    <row r="216" spans="1:7" s="82" customFormat="1" ht="28.5" customHeight="1">
      <c r="A216" s="35" t="s">
        <v>465</v>
      </c>
      <c r="B216" s="308" t="s">
        <v>467</v>
      </c>
      <c r="C216" s="52" t="s">
        <v>22</v>
      </c>
      <c r="D216" s="252">
        <v>1</v>
      </c>
      <c r="E216" s="253"/>
      <c r="F216" s="253">
        <f t="shared" ref="F216:F218" si="2">D216*E216</f>
        <v>0</v>
      </c>
      <c r="G216" s="97"/>
    </row>
    <row r="217" spans="1:7" s="82" customFormat="1" ht="12.75" customHeight="1">
      <c r="A217" s="35"/>
      <c r="B217" s="308"/>
      <c r="C217" s="52"/>
      <c r="D217" s="252"/>
      <c r="E217" s="253"/>
      <c r="F217" s="253">
        <f t="shared" si="2"/>
        <v>0</v>
      </c>
      <c r="G217" s="97"/>
    </row>
    <row r="218" spans="1:7" s="82" customFormat="1" ht="28.5" customHeight="1">
      <c r="A218" s="35" t="s">
        <v>466</v>
      </c>
      <c r="B218" s="308" t="s">
        <v>469</v>
      </c>
      <c r="C218" s="52" t="s">
        <v>22</v>
      </c>
      <c r="D218" s="252">
        <v>80</v>
      </c>
      <c r="E218" s="253"/>
      <c r="F218" s="253">
        <f t="shared" si="2"/>
        <v>0</v>
      </c>
      <c r="G218" s="97"/>
    </row>
    <row r="219" spans="1:7" s="82" customFormat="1">
      <c r="A219" s="36"/>
      <c r="B219" s="119"/>
      <c r="C219" s="120"/>
      <c r="D219" s="120"/>
      <c r="E219" s="121"/>
      <c r="F219" s="121"/>
      <c r="G219" s="74"/>
    </row>
    <row r="220" spans="1:7" s="82" customFormat="1">
      <c r="A220" s="174"/>
      <c r="B220" s="235" t="s">
        <v>124</v>
      </c>
      <c r="C220" s="236"/>
      <c r="D220" s="176"/>
      <c r="E220" s="177"/>
      <c r="F220" s="178">
        <f>SUM(F196:F218)</f>
        <v>0</v>
      </c>
      <c r="G220" s="74"/>
    </row>
    <row r="221" spans="1:7" s="117" customFormat="1">
      <c r="A221" s="35"/>
      <c r="B221" s="144"/>
      <c r="C221" s="145"/>
      <c r="D221" s="159"/>
      <c r="E221" s="160"/>
      <c r="F221" s="160"/>
      <c r="G221" s="74"/>
    </row>
    <row r="222" spans="1:7" s="117" customFormat="1">
      <c r="A222" s="35"/>
      <c r="B222" s="144"/>
      <c r="C222" s="145"/>
      <c r="D222" s="159"/>
      <c r="E222" s="160"/>
      <c r="F222" s="160"/>
      <c r="G222" s="97"/>
    </row>
    <row r="223" spans="1:7" s="117" customFormat="1">
      <c r="A223" s="36" t="s">
        <v>16</v>
      </c>
      <c r="B223" s="161" t="s">
        <v>32</v>
      </c>
      <c r="C223" s="102"/>
      <c r="D223" s="120"/>
      <c r="E223" s="139"/>
      <c r="F223" s="121"/>
      <c r="G223" s="97"/>
    </row>
    <row r="224" spans="1:7" s="117" customFormat="1">
      <c r="A224" s="202"/>
      <c r="B224" s="205" t="s">
        <v>9</v>
      </c>
      <c r="C224" s="181"/>
      <c r="D224" s="164"/>
      <c r="E224" s="165"/>
      <c r="F224" s="165"/>
      <c r="G224" s="97"/>
    </row>
    <row r="225" spans="1:7" s="117" customFormat="1" ht="25.5">
      <c r="A225" s="237" t="s">
        <v>5</v>
      </c>
      <c r="B225" s="204" t="s">
        <v>100</v>
      </c>
      <c r="C225" s="188"/>
      <c r="D225" s="120"/>
      <c r="E225" s="121"/>
      <c r="F225" s="165"/>
      <c r="G225" s="97"/>
    </row>
    <row r="226" spans="1:7" s="117" customFormat="1" ht="25.5">
      <c r="A226" s="237" t="s">
        <v>6</v>
      </c>
      <c r="B226" s="238" t="s">
        <v>10</v>
      </c>
      <c r="C226" s="188"/>
      <c r="D226" s="120"/>
      <c r="E226" s="121"/>
      <c r="F226" s="165"/>
      <c r="G226" s="97"/>
    </row>
    <row r="227" spans="1:7" s="117" customFormat="1" ht="160.5" customHeight="1">
      <c r="A227" s="202"/>
      <c r="B227" s="238" t="s">
        <v>116</v>
      </c>
      <c r="C227" s="188"/>
      <c r="D227" s="120"/>
      <c r="E227" s="121"/>
      <c r="F227" s="165"/>
      <c r="G227" s="97"/>
    </row>
    <row r="228" spans="1:7" s="117" customFormat="1">
      <c r="A228" s="202" t="s">
        <v>40</v>
      </c>
      <c r="B228" s="205" t="s">
        <v>117</v>
      </c>
      <c r="C228" s="188"/>
      <c r="D228" s="120"/>
      <c r="E228" s="121"/>
      <c r="F228" s="165"/>
      <c r="G228" s="97"/>
    </row>
    <row r="229" spans="1:7" s="82" customFormat="1">
      <c r="A229" s="189"/>
      <c r="B229" s="239"/>
      <c r="C229" s="191"/>
      <c r="D229" s="120"/>
      <c r="E229" s="121"/>
      <c r="F229" s="165"/>
      <c r="G229" s="97"/>
    </row>
    <row r="230" spans="1:7" s="82" customFormat="1">
      <c r="A230" s="166"/>
      <c r="B230" s="196"/>
      <c r="C230" s="222"/>
      <c r="D230" s="222"/>
      <c r="E230" s="185"/>
      <c r="F230" s="195"/>
      <c r="G230" s="97"/>
    </row>
    <row r="231" spans="1:7" s="82" customFormat="1" ht="194.25" customHeight="1">
      <c r="A231" s="166" t="s">
        <v>125</v>
      </c>
      <c r="B231" s="360" t="s">
        <v>196</v>
      </c>
      <c r="C231" s="323" t="s">
        <v>0</v>
      </c>
      <c r="D231" s="324">
        <v>227.3</v>
      </c>
      <c r="E231" s="325"/>
      <c r="F231" s="325">
        <f>D231*E231</f>
        <v>0</v>
      </c>
      <c r="G231" s="97"/>
    </row>
    <row r="232" spans="1:7" s="82" customFormat="1">
      <c r="A232" s="166"/>
      <c r="B232" s="173"/>
      <c r="C232" s="168"/>
      <c r="D232" s="194"/>
      <c r="E232" s="195"/>
      <c r="F232" s="195"/>
      <c r="G232" s="97"/>
    </row>
    <row r="233" spans="1:7" s="82" customFormat="1" ht="132.75" customHeight="1">
      <c r="A233" s="166" t="s">
        <v>136</v>
      </c>
      <c r="B233" s="360" t="s">
        <v>197</v>
      </c>
      <c r="C233" s="323" t="s">
        <v>0</v>
      </c>
      <c r="D233" s="324">
        <v>214</v>
      </c>
      <c r="E233" s="325"/>
      <c r="F233" s="325">
        <f>D233*E233</f>
        <v>0</v>
      </c>
      <c r="G233" s="97"/>
    </row>
    <row r="234" spans="1:7" s="82" customFormat="1" ht="14.25" customHeight="1">
      <c r="A234" s="166"/>
      <c r="B234" s="171"/>
      <c r="C234" s="168"/>
      <c r="D234" s="194"/>
      <c r="E234" s="195"/>
      <c r="F234" s="195"/>
      <c r="G234" s="97"/>
    </row>
    <row r="235" spans="1:7" s="82" customFormat="1" ht="134.25" customHeight="1">
      <c r="A235" s="35" t="s">
        <v>301</v>
      </c>
      <c r="B235" s="308" t="s">
        <v>302</v>
      </c>
      <c r="C235" s="52" t="s">
        <v>0</v>
      </c>
      <c r="D235" s="252">
        <v>10.1</v>
      </c>
      <c r="E235" s="253"/>
      <c r="F235" s="253">
        <f>D235*E235</f>
        <v>0</v>
      </c>
      <c r="G235" s="97"/>
    </row>
    <row r="236" spans="1:7" s="82" customFormat="1">
      <c r="A236" s="35"/>
      <c r="B236" s="308"/>
      <c r="C236" s="120"/>
      <c r="D236" s="164"/>
      <c r="E236" s="165"/>
      <c r="F236" s="165"/>
      <c r="G236" s="97"/>
    </row>
    <row r="237" spans="1:7" s="82" customFormat="1" ht="128.25" customHeight="1">
      <c r="A237" s="35" t="s">
        <v>303</v>
      </c>
      <c r="B237" s="308" t="s">
        <v>304</v>
      </c>
      <c r="C237" s="52" t="s">
        <v>0</v>
      </c>
      <c r="D237" s="252">
        <v>9.5</v>
      </c>
      <c r="E237" s="253"/>
      <c r="F237" s="253">
        <f>D237*E237</f>
        <v>0</v>
      </c>
      <c r="G237" s="97"/>
    </row>
    <row r="238" spans="1:7" s="82" customFormat="1" ht="12.75" customHeight="1">
      <c r="A238" s="35"/>
      <c r="B238" s="308"/>
      <c r="C238" s="52"/>
      <c r="D238" s="252"/>
      <c r="E238" s="253"/>
      <c r="F238" s="253" t="s">
        <v>256</v>
      </c>
      <c r="G238" s="97"/>
    </row>
    <row r="239" spans="1:7" s="82" customFormat="1" ht="42.75" customHeight="1">
      <c r="A239" s="35" t="s">
        <v>462</v>
      </c>
      <c r="B239" s="308" t="s">
        <v>463</v>
      </c>
      <c r="C239" s="52" t="s">
        <v>458</v>
      </c>
      <c r="D239" s="252">
        <v>35</v>
      </c>
      <c r="E239" s="253"/>
      <c r="F239" s="253">
        <f t="shared" ref="F239" si="3">D239*E239</f>
        <v>0</v>
      </c>
      <c r="G239" s="97"/>
    </row>
    <row r="240" spans="1:7" s="82" customFormat="1" ht="12.75" customHeight="1">
      <c r="A240" s="35"/>
      <c r="B240" s="308"/>
      <c r="C240" s="52"/>
      <c r="D240" s="252"/>
      <c r="E240" s="253"/>
      <c r="F240" s="253" t="s">
        <v>256</v>
      </c>
      <c r="G240" s="97"/>
    </row>
    <row r="241" spans="1:7" s="82" customFormat="1" ht="12.75" customHeight="1">
      <c r="A241" s="35"/>
      <c r="B241" s="308"/>
      <c r="C241" s="52"/>
      <c r="D241" s="252"/>
      <c r="E241" s="253"/>
      <c r="F241" s="253"/>
      <c r="G241" s="97"/>
    </row>
    <row r="242" spans="1:7" s="82" customFormat="1" ht="12.75" customHeight="1">
      <c r="A242" s="35"/>
      <c r="B242" s="308"/>
      <c r="C242" s="52"/>
      <c r="D242" s="252"/>
      <c r="E242" s="253"/>
      <c r="F242" s="253"/>
      <c r="G242" s="97"/>
    </row>
    <row r="243" spans="1:7" s="82" customFormat="1" ht="0.75" customHeight="1">
      <c r="A243" s="166"/>
      <c r="B243" s="173"/>
      <c r="C243" s="168"/>
      <c r="D243" s="194"/>
      <c r="E243" s="195"/>
      <c r="F243" s="195"/>
      <c r="G243" s="97"/>
    </row>
    <row r="244" spans="1:7" s="91" customFormat="1">
      <c r="A244" s="36"/>
      <c r="B244" s="101"/>
      <c r="C244" s="102"/>
      <c r="D244" s="240"/>
      <c r="E244" s="165"/>
      <c r="F244" s="241"/>
      <c r="G244" s="97"/>
    </row>
    <row r="245" spans="1:7" s="75" customFormat="1">
      <c r="A245" s="174"/>
      <c r="B245" s="161" t="s">
        <v>345</v>
      </c>
      <c r="C245" s="175"/>
      <c r="D245" s="176"/>
      <c r="E245" s="177"/>
      <c r="F245" s="178">
        <f>SUM(F222:F237)</f>
        <v>0</v>
      </c>
      <c r="G245" s="73"/>
    </row>
    <row r="246" spans="1:7" s="75" customFormat="1">
      <c r="A246" s="35"/>
      <c r="B246" s="144"/>
      <c r="C246" s="145"/>
      <c r="D246" s="159"/>
      <c r="E246" s="160"/>
      <c r="F246" s="160"/>
      <c r="G246" s="73"/>
    </row>
    <row r="247" spans="1:7" s="118" customFormat="1">
      <c r="A247" s="35"/>
      <c r="B247" s="144"/>
      <c r="C247" s="145"/>
      <c r="D247" s="159"/>
      <c r="E247" s="160"/>
      <c r="F247" s="160"/>
      <c r="G247" s="73"/>
    </row>
    <row r="248" spans="1:7" s="118" customFormat="1">
      <c r="A248" s="242" t="s">
        <v>17</v>
      </c>
      <c r="B248" s="243" t="s">
        <v>41</v>
      </c>
      <c r="C248" s="244"/>
      <c r="D248" s="222"/>
      <c r="E248" s="185"/>
      <c r="F248" s="185"/>
      <c r="G248" s="73"/>
    </row>
    <row r="249" spans="1:7" s="118" customFormat="1">
      <c r="A249" s="237"/>
      <c r="B249" s="205" t="s">
        <v>9</v>
      </c>
      <c r="C249" s="181"/>
      <c r="D249" s="194"/>
      <c r="E249" s="195"/>
      <c r="F249" s="195"/>
      <c r="G249" s="73"/>
    </row>
    <row r="250" spans="1:7" s="118" customFormat="1" ht="25.5">
      <c r="A250" s="202" t="s">
        <v>5</v>
      </c>
      <c r="B250" s="204" t="s">
        <v>100</v>
      </c>
      <c r="C250" s="186"/>
      <c r="D250" s="222"/>
      <c r="E250" s="185"/>
      <c r="F250" s="195"/>
      <c r="G250" s="73"/>
    </row>
    <row r="251" spans="1:7" s="118" customFormat="1" ht="153" customHeight="1">
      <c r="A251" s="202" t="s">
        <v>6</v>
      </c>
      <c r="B251" s="238" t="s">
        <v>118</v>
      </c>
      <c r="C251" s="186"/>
      <c r="D251" s="222"/>
      <c r="E251" s="185"/>
      <c r="F251" s="195"/>
      <c r="G251" s="73"/>
    </row>
    <row r="252" spans="1:7" s="118" customFormat="1">
      <c r="A252" s="202" t="s">
        <v>40</v>
      </c>
      <c r="B252" s="223" t="s">
        <v>119</v>
      </c>
      <c r="C252" s="186"/>
      <c r="D252" s="222"/>
      <c r="E252" s="185"/>
      <c r="F252" s="195"/>
      <c r="G252" s="73"/>
    </row>
    <row r="253" spans="1:7" s="75" customFormat="1">
      <c r="A253" s="245"/>
      <c r="B253" s="246"/>
      <c r="C253" s="222"/>
      <c r="D253" s="222"/>
      <c r="E253" s="185"/>
      <c r="F253" s="195"/>
      <c r="G253" s="73"/>
    </row>
    <row r="254" spans="1:7" s="75" customFormat="1">
      <c r="A254" s="242"/>
      <c r="B254" s="246"/>
      <c r="C254" s="244"/>
      <c r="D254" s="222"/>
      <c r="E254" s="185"/>
      <c r="F254" s="195"/>
      <c r="G254" s="73"/>
    </row>
    <row r="255" spans="1:7" s="118" customFormat="1" ht="127.5">
      <c r="A255" s="166" t="s">
        <v>38</v>
      </c>
      <c r="B255" s="359" t="s">
        <v>198</v>
      </c>
      <c r="C255" s="247" t="s">
        <v>88</v>
      </c>
      <c r="D255" s="248">
        <v>191</v>
      </c>
      <c r="E255" s="46"/>
      <c r="F255" s="46">
        <f>D255*E255</f>
        <v>0</v>
      </c>
    </row>
    <row r="256" spans="1:7" s="118" customFormat="1">
      <c r="A256" s="166"/>
      <c r="B256" s="173"/>
      <c r="C256" s="247"/>
      <c r="D256" s="248"/>
      <c r="E256" s="46"/>
      <c r="F256" s="46"/>
    </row>
    <row r="257" spans="1:57" s="118" customFormat="1">
      <c r="A257" s="166"/>
      <c r="B257" s="173"/>
      <c r="C257" s="247"/>
      <c r="D257" s="248"/>
      <c r="E257" s="46"/>
      <c r="F257" s="46"/>
    </row>
    <row r="258" spans="1:57" s="306" customFormat="1">
      <c r="A258" s="307"/>
      <c r="B258" s="235" t="s">
        <v>344</v>
      </c>
      <c r="C258" s="303"/>
      <c r="D258" s="304"/>
      <c r="E258" s="305"/>
      <c r="F258" s="305">
        <f>SUM(F255:F257)</f>
        <v>0</v>
      </c>
    </row>
    <row r="259" spans="1:57" s="118" customFormat="1">
      <c r="A259" s="166"/>
      <c r="B259" s="173"/>
      <c r="C259" s="247"/>
      <c r="D259" s="248"/>
      <c r="E259" s="46"/>
      <c r="F259" s="46"/>
    </row>
    <row r="261" spans="1:57" ht="18">
      <c r="A261" s="249" t="s">
        <v>299</v>
      </c>
      <c r="B261" s="250" t="s">
        <v>286</v>
      </c>
      <c r="C261" s="145"/>
      <c r="D261" s="88"/>
      <c r="F261" s="79"/>
    </row>
    <row r="263" spans="1:57" ht="51">
      <c r="A263" s="256"/>
      <c r="B263" s="362" t="s">
        <v>305</v>
      </c>
    </row>
    <row r="264" spans="1:57">
      <c r="A264" s="256"/>
      <c r="B264" s="259"/>
      <c r="C264" s="374"/>
      <c r="D264" s="260"/>
      <c r="E264" s="260"/>
      <c r="F264" s="260"/>
      <c r="G264" s="136"/>
    </row>
    <row r="265" spans="1:57">
      <c r="A265" s="261"/>
      <c r="B265" s="262"/>
    </row>
    <row r="266" spans="1:57" ht="51">
      <c r="A266" s="263" t="s">
        <v>325</v>
      </c>
      <c r="B266" s="264" t="s">
        <v>306</v>
      </c>
      <c r="BE266" s="361"/>
    </row>
    <row r="267" spans="1:57">
      <c r="A267" s="265"/>
      <c r="B267" s="264"/>
      <c r="C267" s="266" t="s">
        <v>93</v>
      </c>
      <c r="D267" s="266">
        <v>600</v>
      </c>
    </row>
    <row r="268" spans="1:57">
      <c r="A268" s="261"/>
      <c r="B268" s="262"/>
      <c r="C268" s="267"/>
      <c r="D268" s="267"/>
    </row>
    <row r="269" spans="1:57" ht="25.5">
      <c r="A269" s="263" t="s">
        <v>326</v>
      </c>
      <c r="B269" s="264" t="s">
        <v>307</v>
      </c>
      <c r="C269" s="375"/>
      <c r="D269" s="375"/>
    </row>
    <row r="270" spans="1:57">
      <c r="A270" s="265"/>
      <c r="B270" s="264"/>
      <c r="C270" s="266" t="s">
        <v>93</v>
      </c>
      <c r="D270" s="266">
        <v>400</v>
      </c>
    </row>
    <row r="271" spans="1:57">
      <c r="A271" s="263"/>
      <c r="B271" s="264"/>
      <c r="C271" s="266"/>
      <c r="D271" s="266"/>
    </row>
    <row r="272" spans="1:57" ht="51">
      <c r="A272" s="263" t="s">
        <v>327</v>
      </c>
      <c r="B272" s="264" t="s">
        <v>308</v>
      </c>
      <c r="C272" s="266"/>
      <c r="D272" s="266"/>
    </row>
    <row r="273" spans="1:4">
      <c r="A273" s="263"/>
      <c r="B273" s="264" t="s">
        <v>309</v>
      </c>
      <c r="C273" s="266"/>
      <c r="D273" s="266"/>
    </row>
    <row r="274" spans="1:4">
      <c r="A274" s="268"/>
      <c r="B274" s="257" t="s">
        <v>310</v>
      </c>
      <c r="C274" s="266" t="s">
        <v>1</v>
      </c>
      <c r="D274" s="269">
        <v>2</v>
      </c>
    </row>
    <row r="275" spans="1:4">
      <c r="A275" s="270"/>
      <c r="B275" s="271"/>
      <c r="C275" s="266"/>
      <c r="D275" s="266"/>
    </row>
    <row r="276" spans="1:4" ht="25.5">
      <c r="A276" s="263" t="s">
        <v>328</v>
      </c>
      <c r="B276" s="271" t="s">
        <v>311</v>
      </c>
      <c r="C276" s="266"/>
      <c r="D276" s="266"/>
    </row>
    <row r="277" spans="1:4">
      <c r="A277" s="268"/>
      <c r="B277" s="272"/>
      <c r="C277" s="266"/>
      <c r="D277" s="266"/>
    </row>
    <row r="278" spans="1:4">
      <c r="A278" s="268"/>
      <c r="B278" s="273" t="s">
        <v>312</v>
      </c>
      <c r="C278" s="274" t="s">
        <v>1</v>
      </c>
      <c r="D278" s="274">
        <v>4</v>
      </c>
    </row>
    <row r="279" spans="1:4">
      <c r="A279" s="268"/>
      <c r="B279" s="273" t="s">
        <v>313</v>
      </c>
      <c r="C279" s="266"/>
      <c r="D279" s="266"/>
    </row>
    <row r="280" spans="1:4">
      <c r="A280" s="263"/>
      <c r="B280" s="264"/>
      <c r="C280" s="266"/>
      <c r="D280" s="266"/>
    </row>
    <row r="281" spans="1:4" ht="25.5">
      <c r="A281" s="263" t="s">
        <v>329</v>
      </c>
      <c r="B281" s="264" t="s">
        <v>314</v>
      </c>
      <c r="C281" s="266"/>
      <c r="D281" s="266"/>
    </row>
    <row r="282" spans="1:4">
      <c r="A282" s="268"/>
      <c r="B282" s="257" t="s">
        <v>315</v>
      </c>
      <c r="C282" s="266" t="s">
        <v>1</v>
      </c>
      <c r="D282" s="269">
        <v>1</v>
      </c>
    </row>
    <row r="283" spans="1:4" ht="14.25">
      <c r="A283" s="275"/>
      <c r="B283" s="276"/>
      <c r="C283" s="277"/>
      <c r="D283" s="277"/>
    </row>
    <row r="284" spans="1:4" ht="127.5">
      <c r="A284" s="263" t="s">
        <v>330</v>
      </c>
      <c r="B284" s="257" t="s">
        <v>316</v>
      </c>
      <c r="C284" s="266"/>
      <c r="D284" s="266"/>
    </row>
    <row r="285" spans="1:4" ht="25.5">
      <c r="A285" s="268"/>
      <c r="B285" s="264" t="s">
        <v>317</v>
      </c>
      <c r="C285" s="266"/>
      <c r="D285" s="266"/>
    </row>
    <row r="286" spans="1:4" ht="89.25">
      <c r="A286" s="268"/>
      <c r="B286" s="264" t="s">
        <v>318</v>
      </c>
      <c r="C286" s="266" t="s">
        <v>93</v>
      </c>
      <c r="D286" s="278">
        <v>800</v>
      </c>
    </row>
    <row r="287" spans="1:4">
      <c r="A287" s="268"/>
      <c r="B287" s="264"/>
      <c r="C287" s="277"/>
      <c r="D287" s="277"/>
    </row>
    <row r="288" spans="1:4" ht="127.5">
      <c r="A288" s="263" t="s">
        <v>331</v>
      </c>
      <c r="B288" s="279" t="s">
        <v>319</v>
      </c>
      <c r="C288" s="269"/>
      <c r="D288" s="269"/>
    </row>
    <row r="289" spans="1:7" ht="14.25">
      <c r="A289" s="263"/>
      <c r="B289" s="280" t="s">
        <v>320</v>
      </c>
      <c r="C289" s="281" t="s">
        <v>0</v>
      </c>
      <c r="D289" s="281">
        <v>35</v>
      </c>
    </row>
    <row r="290" spans="1:7">
      <c r="A290" s="282"/>
      <c r="B290" s="279" t="s">
        <v>321</v>
      </c>
      <c r="C290" s="269"/>
      <c r="D290" s="269"/>
    </row>
    <row r="291" spans="1:7" ht="15">
      <c r="A291" s="282"/>
      <c r="B291" s="283" t="s">
        <v>322</v>
      </c>
      <c r="C291" s="269"/>
      <c r="D291" s="269"/>
    </row>
    <row r="292" spans="1:7" ht="15">
      <c r="A292" s="282"/>
      <c r="B292" s="283"/>
      <c r="C292" s="269"/>
      <c r="D292" s="269"/>
    </row>
    <row r="293" spans="1:7" ht="165.75">
      <c r="A293" s="284" t="s">
        <v>332</v>
      </c>
      <c r="B293" s="271" t="s">
        <v>323</v>
      </c>
      <c r="C293" s="266" t="s">
        <v>324</v>
      </c>
      <c r="D293" s="266">
        <v>1</v>
      </c>
    </row>
    <row r="294" spans="1:7">
      <c r="A294" s="284"/>
      <c r="B294" s="271"/>
      <c r="C294" s="266"/>
      <c r="D294" s="266"/>
    </row>
    <row r="295" spans="1:7">
      <c r="A295" s="210" t="s">
        <v>338</v>
      </c>
      <c r="B295" s="285" t="s">
        <v>337</v>
      </c>
      <c r="C295" s="274"/>
    </row>
    <row r="297" spans="1:7" s="306" customFormat="1" ht="18" customHeight="1">
      <c r="A297" s="312" t="s">
        <v>299</v>
      </c>
      <c r="B297" s="140" t="s">
        <v>384</v>
      </c>
      <c r="C297" s="134"/>
      <c r="D297" s="286"/>
      <c r="E297" s="287"/>
      <c r="F297" s="287" t="s">
        <v>256</v>
      </c>
      <c r="G297" s="310"/>
    </row>
    <row r="301" spans="1:7" s="91" customFormat="1" ht="18">
      <c r="A301" s="299" t="s">
        <v>287</v>
      </c>
      <c r="B301" s="300" t="s">
        <v>300</v>
      </c>
      <c r="C301" s="296"/>
      <c r="D301" s="297"/>
      <c r="E301" s="298"/>
      <c r="F301" s="298"/>
      <c r="G301" s="74"/>
    </row>
    <row r="303" spans="1:7">
      <c r="A303" s="210" t="s">
        <v>410</v>
      </c>
      <c r="B303" s="26" t="s">
        <v>385</v>
      </c>
      <c r="C303" s="376" t="s">
        <v>22</v>
      </c>
      <c r="D303" s="376">
        <v>1</v>
      </c>
      <c r="E303" s="368"/>
      <c r="F303" s="369">
        <f>+D303*E303</f>
        <v>0</v>
      </c>
    </row>
    <row r="304" spans="1:7">
      <c r="A304" s="210" t="s">
        <v>256</v>
      </c>
      <c r="B304" s="26" t="s">
        <v>386</v>
      </c>
      <c r="C304" s="376"/>
      <c r="D304" s="376"/>
      <c r="E304" s="368"/>
      <c r="F304" s="369"/>
    </row>
    <row r="305" spans="1:6">
      <c r="A305" s="210" t="s">
        <v>256</v>
      </c>
      <c r="B305" s="26"/>
      <c r="C305" s="376"/>
      <c r="D305" s="376"/>
      <c r="E305" s="368"/>
      <c r="F305" s="369"/>
    </row>
    <row r="306" spans="1:6">
      <c r="A306" s="210" t="s">
        <v>409</v>
      </c>
      <c r="B306" s="26" t="s">
        <v>387</v>
      </c>
      <c r="C306" s="376" t="s">
        <v>22</v>
      </c>
      <c r="D306" s="376">
        <v>1</v>
      </c>
      <c r="E306" s="368"/>
      <c r="F306" s="369">
        <f>+D306*E306</f>
        <v>0</v>
      </c>
    </row>
    <row r="307" spans="1:6">
      <c r="A307" s="210" t="s">
        <v>256</v>
      </c>
      <c r="B307" s="26"/>
      <c r="C307" s="376"/>
      <c r="D307" s="376"/>
      <c r="E307" s="368"/>
      <c r="F307" s="369"/>
    </row>
    <row r="308" spans="1:6">
      <c r="A308" s="210" t="s">
        <v>411</v>
      </c>
      <c r="B308" s="26" t="s">
        <v>388</v>
      </c>
      <c r="C308" s="376" t="s">
        <v>22</v>
      </c>
      <c r="D308" s="376">
        <v>1</v>
      </c>
      <c r="E308" s="368"/>
      <c r="F308" s="369">
        <f>+D308*E308</f>
        <v>0</v>
      </c>
    </row>
    <row r="309" spans="1:6">
      <c r="A309" s="210" t="s">
        <v>256</v>
      </c>
      <c r="B309" s="26"/>
      <c r="C309" s="376"/>
      <c r="D309" s="376"/>
      <c r="E309" s="368"/>
      <c r="F309" s="369"/>
    </row>
    <row r="310" spans="1:6">
      <c r="A310" s="210" t="s">
        <v>412</v>
      </c>
      <c r="B310" s="26" t="s">
        <v>389</v>
      </c>
      <c r="C310" s="376" t="s">
        <v>1</v>
      </c>
      <c r="D310" s="376">
        <v>4</v>
      </c>
      <c r="E310" s="368"/>
      <c r="F310" s="369">
        <f>+D310*E310</f>
        <v>0</v>
      </c>
    </row>
    <row r="311" spans="1:6">
      <c r="A311" s="210" t="s">
        <v>256</v>
      </c>
      <c r="B311" s="26"/>
      <c r="C311" s="376"/>
      <c r="D311" s="376"/>
      <c r="E311" s="368"/>
      <c r="F311" s="369"/>
    </row>
    <row r="312" spans="1:6">
      <c r="A312" s="210" t="s">
        <v>413</v>
      </c>
      <c r="B312" s="26" t="s">
        <v>390</v>
      </c>
      <c r="C312" s="376" t="s">
        <v>391</v>
      </c>
      <c r="D312" s="376">
        <v>38</v>
      </c>
      <c r="E312" s="368"/>
      <c r="F312" s="369">
        <f>+D312*E312</f>
        <v>0</v>
      </c>
    </row>
    <row r="313" spans="1:6">
      <c r="A313" s="210"/>
      <c r="B313" s="26"/>
      <c r="C313" s="376"/>
      <c r="D313" s="376"/>
      <c r="E313" s="368"/>
      <c r="F313" s="369"/>
    </row>
    <row r="314" spans="1:6">
      <c r="A314" s="210" t="s">
        <v>414</v>
      </c>
      <c r="B314" s="26" t="s">
        <v>407</v>
      </c>
      <c r="C314" s="376" t="s">
        <v>391</v>
      </c>
      <c r="D314" s="376">
        <v>59</v>
      </c>
      <c r="E314" s="368"/>
      <c r="F314" s="369">
        <f>+D314*E314</f>
        <v>0</v>
      </c>
    </row>
    <row r="315" spans="1:6">
      <c r="A315" s="210" t="s">
        <v>256</v>
      </c>
      <c r="B315" s="26"/>
      <c r="C315" s="376"/>
      <c r="D315" s="376"/>
      <c r="E315" s="368"/>
      <c r="F315" s="369"/>
    </row>
    <row r="316" spans="1:6">
      <c r="A316" s="210" t="s">
        <v>415</v>
      </c>
      <c r="B316" s="370" t="s">
        <v>437</v>
      </c>
      <c r="C316" s="377"/>
      <c r="D316" s="377"/>
      <c r="E316" s="371"/>
      <c r="F316" s="369"/>
    </row>
    <row r="317" spans="1:6">
      <c r="A317" s="210" t="s">
        <v>256</v>
      </c>
      <c r="B317" s="370" t="s">
        <v>408</v>
      </c>
      <c r="C317" s="377" t="s">
        <v>1</v>
      </c>
      <c r="D317" s="377">
        <v>115</v>
      </c>
      <c r="E317" s="371"/>
      <c r="F317" s="369">
        <f>+D317*E317</f>
        <v>0</v>
      </c>
    </row>
    <row r="318" spans="1:6">
      <c r="A318" s="210" t="s">
        <v>256</v>
      </c>
      <c r="B318" s="26"/>
      <c r="C318" s="376"/>
      <c r="D318" s="376"/>
      <c r="E318" s="368"/>
      <c r="F318" s="369"/>
    </row>
    <row r="319" spans="1:6">
      <c r="A319" s="210" t="s">
        <v>256</v>
      </c>
      <c r="B319" s="370" t="s">
        <v>392</v>
      </c>
      <c r="C319" s="377"/>
      <c r="D319" s="377"/>
      <c r="E319" s="371"/>
      <c r="F319" s="369"/>
    </row>
    <row r="320" spans="1:6">
      <c r="A320" s="210" t="s">
        <v>416</v>
      </c>
      <c r="B320" s="370" t="s">
        <v>447</v>
      </c>
      <c r="C320" s="377" t="s">
        <v>1</v>
      </c>
      <c r="D320" s="377">
        <v>14</v>
      </c>
      <c r="E320" s="371"/>
      <c r="F320" s="369">
        <f>+D320*E320</f>
        <v>0</v>
      </c>
    </row>
    <row r="321" spans="1:6">
      <c r="A321" s="210" t="s">
        <v>417</v>
      </c>
      <c r="B321" s="370" t="s">
        <v>448</v>
      </c>
      <c r="C321" s="377" t="s">
        <v>1</v>
      </c>
      <c r="D321" s="377">
        <v>9</v>
      </c>
      <c r="E321" s="371"/>
      <c r="F321" s="369">
        <f>+D321*E321</f>
        <v>0</v>
      </c>
    </row>
    <row r="322" spans="1:6">
      <c r="A322" s="210" t="s">
        <v>256</v>
      </c>
      <c r="B322" s="370"/>
      <c r="C322" s="377"/>
      <c r="D322" s="377"/>
      <c r="E322" s="371"/>
      <c r="F322" s="369"/>
    </row>
    <row r="323" spans="1:6">
      <c r="A323" s="210" t="s">
        <v>418</v>
      </c>
      <c r="B323" s="370" t="s">
        <v>438</v>
      </c>
      <c r="C323" s="377" t="s">
        <v>391</v>
      </c>
      <c r="D323" s="377">
        <v>115</v>
      </c>
      <c r="E323" s="371"/>
      <c r="F323" s="369">
        <f>+D323*E323</f>
        <v>0</v>
      </c>
    </row>
    <row r="324" spans="1:6">
      <c r="A324" s="210"/>
      <c r="B324" s="122"/>
      <c r="C324" s="377"/>
      <c r="D324" s="377"/>
      <c r="E324" s="371"/>
      <c r="F324" s="369"/>
    </row>
    <row r="325" spans="1:6">
      <c r="A325" s="210" t="s">
        <v>419</v>
      </c>
      <c r="B325" s="370" t="s">
        <v>449</v>
      </c>
      <c r="C325" s="377" t="s">
        <v>391</v>
      </c>
      <c r="D325" s="377">
        <v>90</v>
      </c>
      <c r="E325" s="371"/>
      <c r="F325" s="369">
        <f>+D325*E325</f>
        <v>0</v>
      </c>
    </row>
    <row r="326" spans="1:6">
      <c r="A326" s="210" t="s">
        <v>256</v>
      </c>
      <c r="B326" s="370"/>
      <c r="C326" s="377"/>
      <c r="D326" s="377"/>
      <c r="E326" s="371"/>
      <c r="F326" s="369"/>
    </row>
    <row r="327" spans="1:6">
      <c r="A327" s="210" t="s">
        <v>420</v>
      </c>
      <c r="B327" s="370" t="s">
        <v>450</v>
      </c>
      <c r="C327" s="377" t="s">
        <v>1</v>
      </c>
      <c r="D327" s="381">
        <v>10</v>
      </c>
      <c r="E327" s="371"/>
      <c r="F327" s="369">
        <f>+D327*E327</f>
        <v>0</v>
      </c>
    </row>
    <row r="328" spans="1:6">
      <c r="A328" s="210" t="s">
        <v>256</v>
      </c>
      <c r="B328" s="372"/>
      <c r="C328" s="377"/>
      <c r="D328" s="377"/>
      <c r="E328" s="371"/>
      <c r="F328" s="369"/>
    </row>
    <row r="329" spans="1:6">
      <c r="A329" s="210" t="s">
        <v>256</v>
      </c>
      <c r="B329" s="370" t="s">
        <v>393</v>
      </c>
      <c r="C329" s="377"/>
      <c r="D329" s="377"/>
      <c r="E329" s="371"/>
      <c r="F329" s="369"/>
    </row>
    <row r="330" spans="1:6">
      <c r="A330" s="210" t="s">
        <v>421</v>
      </c>
      <c r="B330" s="370" t="s">
        <v>394</v>
      </c>
      <c r="C330" s="377" t="s">
        <v>391</v>
      </c>
      <c r="D330" s="377">
        <v>100</v>
      </c>
      <c r="E330" s="371"/>
      <c r="F330" s="369">
        <f>+D330*E330</f>
        <v>0</v>
      </c>
    </row>
    <row r="331" spans="1:6">
      <c r="A331" s="210" t="s">
        <v>422</v>
      </c>
      <c r="B331" s="370" t="s">
        <v>395</v>
      </c>
      <c r="C331" s="377" t="s">
        <v>391</v>
      </c>
      <c r="D331" s="377">
        <v>250</v>
      </c>
      <c r="E331" s="371"/>
      <c r="F331" s="369">
        <f>+D331*E331</f>
        <v>0</v>
      </c>
    </row>
    <row r="332" spans="1:6">
      <c r="A332" s="210" t="s">
        <v>256</v>
      </c>
      <c r="B332" s="372"/>
      <c r="C332" s="377"/>
      <c r="D332" s="377"/>
      <c r="E332" s="371"/>
      <c r="F332" s="369"/>
    </row>
    <row r="333" spans="1:6">
      <c r="A333" s="210" t="s">
        <v>423</v>
      </c>
      <c r="B333" s="370" t="s">
        <v>446</v>
      </c>
      <c r="C333" s="377" t="s">
        <v>391</v>
      </c>
      <c r="D333" s="381">
        <v>50</v>
      </c>
      <c r="E333" s="371"/>
      <c r="F333" s="369">
        <f>+D333*E333</f>
        <v>0</v>
      </c>
    </row>
    <row r="334" spans="1:6">
      <c r="A334" s="210" t="s">
        <v>256</v>
      </c>
      <c r="B334" s="370"/>
      <c r="C334" s="377"/>
      <c r="D334" s="381"/>
      <c r="E334" s="371"/>
      <c r="F334" s="369"/>
    </row>
    <row r="335" spans="1:6">
      <c r="A335" s="210" t="s">
        <v>424</v>
      </c>
      <c r="B335" s="370" t="s">
        <v>451</v>
      </c>
      <c r="C335" s="377" t="s">
        <v>391</v>
      </c>
      <c r="D335" s="381">
        <v>18</v>
      </c>
      <c r="E335" s="371"/>
      <c r="F335" s="369">
        <f>+D335*E335</f>
        <v>0</v>
      </c>
    </row>
    <row r="336" spans="1:6">
      <c r="A336" s="210" t="s">
        <v>256</v>
      </c>
      <c r="B336" s="372"/>
      <c r="C336" s="377"/>
      <c r="D336" s="377"/>
      <c r="E336" s="371"/>
      <c r="F336" s="369"/>
    </row>
    <row r="337" spans="1:6">
      <c r="A337" s="210" t="s">
        <v>256</v>
      </c>
      <c r="B337" s="370" t="s">
        <v>442</v>
      </c>
      <c r="C337" s="377"/>
      <c r="D337" s="377"/>
      <c r="E337" s="371"/>
      <c r="F337" s="369"/>
    </row>
    <row r="338" spans="1:6">
      <c r="A338" s="210" t="s">
        <v>425</v>
      </c>
      <c r="B338" s="370" t="s">
        <v>396</v>
      </c>
      <c r="C338" s="377" t="s">
        <v>391</v>
      </c>
      <c r="D338" s="377">
        <v>100</v>
      </c>
      <c r="E338" s="371"/>
      <c r="F338" s="369">
        <f>+D338*E338</f>
        <v>0</v>
      </c>
    </row>
    <row r="339" spans="1:6">
      <c r="A339" s="210" t="s">
        <v>426</v>
      </c>
      <c r="B339" s="370" t="s">
        <v>397</v>
      </c>
      <c r="C339" s="377" t="s">
        <v>391</v>
      </c>
      <c r="D339" s="377">
        <v>60</v>
      </c>
      <c r="E339" s="371"/>
      <c r="F339" s="369">
        <f>+D339*E339</f>
        <v>0</v>
      </c>
    </row>
    <row r="340" spans="1:6">
      <c r="A340" s="210" t="s">
        <v>256</v>
      </c>
      <c r="B340" s="370"/>
      <c r="C340" s="377"/>
      <c r="D340" s="377"/>
      <c r="E340" s="371"/>
      <c r="F340" s="369"/>
    </row>
    <row r="341" spans="1:6">
      <c r="A341" s="210" t="s">
        <v>256</v>
      </c>
      <c r="B341" s="370" t="s">
        <v>441</v>
      </c>
      <c r="C341" s="377"/>
      <c r="D341" s="377"/>
      <c r="E341" s="371"/>
      <c r="F341" s="369"/>
    </row>
    <row r="342" spans="1:6">
      <c r="A342" s="210" t="s">
        <v>427</v>
      </c>
      <c r="B342" s="26" t="s">
        <v>443</v>
      </c>
      <c r="C342" s="377" t="s">
        <v>391</v>
      </c>
      <c r="D342" s="377">
        <v>50</v>
      </c>
      <c r="E342" s="371"/>
      <c r="F342" s="369">
        <f>+D342*E342</f>
        <v>0</v>
      </c>
    </row>
    <row r="343" spans="1:6">
      <c r="A343" s="210" t="s">
        <v>428</v>
      </c>
      <c r="B343" s="26" t="s">
        <v>444</v>
      </c>
      <c r="C343" s="377" t="s">
        <v>391</v>
      </c>
      <c r="D343" s="377">
        <v>300</v>
      </c>
      <c r="E343" s="371"/>
      <c r="F343" s="369">
        <f>+D343*E343</f>
        <v>0</v>
      </c>
    </row>
    <row r="344" spans="1:6">
      <c r="A344" s="210" t="s">
        <v>256</v>
      </c>
      <c r="B344" s="372"/>
      <c r="C344" s="377"/>
      <c r="D344" s="377"/>
      <c r="E344" s="371"/>
      <c r="F344" s="369"/>
    </row>
    <row r="345" spans="1:6">
      <c r="A345" s="210" t="s">
        <v>429</v>
      </c>
      <c r="B345" s="370" t="s">
        <v>398</v>
      </c>
      <c r="C345" s="377" t="s">
        <v>1</v>
      </c>
      <c r="D345" s="377">
        <v>35</v>
      </c>
      <c r="E345" s="371"/>
      <c r="F345" s="369">
        <f>+D345*E345</f>
        <v>0</v>
      </c>
    </row>
    <row r="346" spans="1:6">
      <c r="A346" s="210" t="s">
        <v>256</v>
      </c>
      <c r="B346" s="370" t="s">
        <v>399</v>
      </c>
      <c r="C346" s="377"/>
      <c r="D346" s="377"/>
      <c r="E346" s="371"/>
      <c r="F346" s="369"/>
    </row>
    <row r="347" spans="1:6">
      <c r="A347" s="210" t="s">
        <v>430</v>
      </c>
      <c r="B347" s="370" t="s">
        <v>400</v>
      </c>
      <c r="C347" s="377" t="s">
        <v>1</v>
      </c>
      <c r="D347" s="377">
        <v>10</v>
      </c>
      <c r="E347" s="371"/>
      <c r="F347" s="369">
        <f>+D347*E347</f>
        <v>0</v>
      </c>
    </row>
    <row r="348" spans="1:6">
      <c r="A348" s="210" t="s">
        <v>256</v>
      </c>
      <c r="B348" s="370"/>
      <c r="C348" s="377"/>
      <c r="D348" s="377"/>
      <c r="E348" s="371"/>
      <c r="F348" s="369"/>
    </row>
    <row r="349" spans="1:6">
      <c r="A349" s="210" t="s">
        <v>431</v>
      </c>
      <c r="B349" s="370" t="s">
        <v>440</v>
      </c>
      <c r="C349" s="377" t="s">
        <v>1</v>
      </c>
      <c r="D349" s="377">
        <v>5</v>
      </c>
      <c r="E349" s="371"/>
      <c r="F349" s="369">
        <f>+D349*E349</f>
        <v>0</v>
      </c>
    </row>
    <row r="350" spans="1:6">
      <c r="A350" s="210" t="s">
        <v>256</v>
      </c>
      <c r="B350" s="372"/>
      <c r="C350" s="377"/>
      <c r="D350" s="377"/>
      <c r="E350" s="371"/>
      <c r="F350" s="369"/>
    </row>
    <row r="351" spans="1:6">
      <c r="A351" s="210" t="s">
        <v>432</v>
      </c>
      <c r="B351" s="370" t="s">
        <v>439</v>
      </c>
      <c r="C351" s="377" t="s">
        <v>1</v>
      </c>
      <c r="D351" s="381">
        <v>3</v>
      </c>
      <c r="E351" s="371"/>
      <c r="F351" s="369">
        <f>+D351*E351</f>
        <v>0</v>
      </c>
    </row>
    <row r="352" spans="1:6">
      <c r="A352" s="210" t="s">
        <v>256</v>
      </c>
      <c r="B352" s="372"/>
      <c r="C352" s="377"/>
      <c r="D352" s="377"/>
      <c r="E352" s="371"/>
      <c r="F352" s="369"/>
    </row>
    <row r="353" spans="1:7">
      <c r="A353" s="210" t="s">
        <v>433</v>
      </c>
      <c r="B353" s="370" t="s">
        <v>401</v>
      </c>
      <c r="C353" s="377"/>
      <c r="D353" s="381"/>
      <c r="E353" s="371"/>
      <c r="F353" s="369"/>
    </row>
    <row r="354" spans="1:7">
      <c r="A354" s="210"/>
      <c r="B354" s="370" t="s">
        <v>402</v>
      </c>
      <c r="C354" s="377"/>
      <c r="D354" s="381"/>
      <c r="E354" s="371"/>
      <c r="F354" s="369"/>
    </row>
    <row r="355" spans="1:7">
      <c r="A355" s="210"/>
      <c r="B355" s="370" t="s">
        <v>403</v>
      </c>
      <c r="C355" s="377"/>
      <c r="D355" s="381"/>
      <c r="E355" s="371"/>
      <c r="F355" s="369"/>
    </row>
    <row r="356" spans="1:7">
      <c r="A356" s="210"/>
      <c r="B356" s="370" t="s">
        <v>404</v>
      </c>
      <c r="C356" s="377"/>
      <c r="D356" s="381"/>
      <c r="E356" s="371"/>
      <c r="F356" s="369"/>
    </row>
    <row r="357" spans="1:7">
      <c r="A357" s="210"/>
      <c r="B357" s="370" t="s">
        <v>405</v>
      </c>
      <c r="C357" s="377"/>
      <c r="D357" s="381"/>
      <c r="E357" s="371"/>
      <c r="F357" s="369"/>
    </row>
    <row r="358" spans="1:7">
      <c r="A358" s="210"/>
      <c r="B358" s="370" t="s">
        <v>445</v>
      </c>
      <c r="C358" s="377" t="s">
        <v>1</v>
      </c>
      <c r="D358" s="381">
        <v>5</v>
      </c>
      <c r="E358" s="371"/>
      <c r="F358" s="369">
        <f>+D358*E358</f>
        <v>0</v>
      </c>
    </row>
    <row r="359" spans="1:7">
      <c r="A359" s="210"/>
      <c r="B359" s="370"/>
      <c r="C359" s="377"/>
      <c r="D359" s="381"/>
      <c r="E359" s="371"/>
      <c r="F359" s="369"/>
    </row>
    <row r="360" spans="1:7" ht="38.25">
      <c r="A360" s="210" t="s">
        <v>434</v>
      </c>
      <c r="B360" s="373" t="s">
        <v>452</v>
      </c>
      <c r="C360" s="251" t="s">
        <v>22</v>
      </c>
      <c r="D360" s="252">
        <v>1</v>
      </c>
      <c r="E360" s="53"/>
      <c r="F360" s="253">
        <f>+D360*E360</f>
        <v>0</v>
      </c>
    </row>
    <row r="361" spans="1:7">
      <c r="A361" s="210"/>
      <c r="B361" s="373"/>
      <c r="C361" s="251"/>
      <c r="D361" s="252"/>
      <c r="E361" s="53"/>
      <c r="F361" s="253"/>
    </row>
    <row r="362" spans="1:7" ht="38.25">
      <c r="A362" s="210" t="s">
        <v>435</v>
      </c>
      <c r="B362" s="373" t="s">
        <v>333</v>
      </c>
      <c r="C362" s="251" t="s">
        <v>22</v>
      </c>
      <c r="D362" s="252">
        <v>1</v>
      </c>
      <c r="E362" s="53"/>
      <c r="F362" s="253">
        <f>+D362*E362</f>
        <v>0</v>
      </c>
    </row>
    <row r="363" spans="1:7">
      <c r="A363" s="210"/>
      <c r="B363" s="373"/>
      <c r="C363" s="251"/>
      <c r="D363" s="252"/>
      <c r="E363" s="53"/>
      <c r="F363" s="253"/>
    </row>
    <row r="364" spans="1:7">
      <c r="A364" s="210" t="s">
        <v>436</v>
      </c>
      <c r="B364" s="370" t="s">
        <v>406</v>
      </c>
      <c r="C364" s="377" t="s">
        <v>22</v>
      </c>
      <c r="D364" s="252">
        <v>1</v>
      </c>
      <c r="E364" s="371"/>
      <c r="F364" s="369">
        <f>+D364*E364</f>
        <v>0</v>
      </c>
    </row>
    <row r="366" spans="1:7" hidden="1"/>
    <row r="368" spans="1:7" s="306" customFormat="1" ht="19.5" customHeight="1">
      <c r="A368" s="312" t="s">
        <v>287</v>
      </c>
      <c r="B368" s="140" t="s">
        <v>334</v>
      </c>
      <c r="C368" s="134"/>
      <c r="D368" s="286"/>
      <c r="E368" s="287"/>
      <c r="F368" s="287">
        <f>SUM(F303:F364)</f>
        <v>0</v>
      </c>
      <c r="G368" s="310"/>
    </row>
    <row r="371" spans="1:7" ht="18">
      <c r="A371" s="288" t="s">
        <v>290</v>
      </c>
      <c r="B371" s="250" t="s">
        <v>291</v>
      </c>
    </row>
    <row r="373" spans="1:7" ht="38.25">
      <c r="B373" s="301" t="s">
        <v>340</v>
      </c>
    </row>
    <row r="375" spans="1:7" ht="38.25">
      <c r="B375" s="301" t="s">
        <v>341</v>
      </c>
    </row>
    <row r="377" spans="1:7" ht="38.25">
      <c r="B377" s="285" t="s">
        <v>342</v>
      </c>
    </row>
    <row r="379" spans="1:7" ht="38.25">
      <c r="B379" s="301" t="s">
        <v>346</v>
      </c>
    </row>
    <row r="383" spans="1:7" s="306" customFormat="1" ht="21" customHeight="1">
      <c r="A383" s="311" t="s">
        <v>290</v>
      </c>
      <c r="B383" s="140" t="s">
        <v>343</v>
      </c>
      <c r="C383" s="134"/>
      <c r="D383" s="286"/>
      <c r="E383" s="287"/>
      <c r="F383" s="287" t="s">
        <v>256</v>
      </c>
      <c r="G383" s="310"/>
    </row>
    <row r="388" spans="1:7" s="317" customFormat="1" ht="18">
      <c r="A388" s="249" t="s">
        <v>292</v>
      </c>
      <c r="B388" s="250" t="s">
        <v>293</v>
      </c>
      <c r="C388" s="313"/>
      <c r="D388" s="314"/>
      <c r="E388" s="295"/>
      <c r="F388" s="315"/>
      <c r="G388" s="316"/>
    </row>
    <row r="390" spans="1:7" s="75" customFormat="1" ht="27" customHeight="1">
      <c r="A390" s="302"/>
      <c r="B390" s="399" t="s">
        <v>347</v>
      </c>
      <c r="C390" s="399"/>
      <c r="D390" s="399"/>
      <c r="E390" s="399"/>
      <c r="F390" s="195"/>
      <c r="G390" s="309"/>
    </row>
    <row r="391" spans="1:7" s="75" customFormat="1" ht="24.75" customHeight="1">
      <c r="A391" s="302"/>
      <c r="B391" s="400" t="s">
        <v>348</v>
      </c>
      <c r="C391" s="400"/>
      <c r="D391" s="400"/>
      <c r="E391" s="400"/>
      <c r="F391" s="195"/>
      <c r="G391" s="309"/>
    </row>
    <row r="392" spans="1:7" s="75" customFormat="1" ht="12.75" customHeight="1">
      <c r="A392" s="302"/>
      <c r="B392" s="400" t="s">
        <v>349</v>
      </c>
      <c r="C392" s="400"/>
      <c r="D392" s="400"/>
      <c r="E392" s="400"/>
      <c r="F392" s="195"/>
      <c r="G392" s="309"/>
    </row>
    <row r="393" spans="1:7" s="75" customFormat="1">
      <c r="A393" s="302"/>
      <c r="B393" s="336"/>
      <c r="C393" s="378"/>
      <c r="D393" s="378"/>
      <c r="E393" s="336"/>
      <c r="F393" s="195"/>
      <c r="G393" s="309"/>
    </row>
    <row r="394" spans="1:7" s="75" customFormat="1">
      <c r="A394" s="302"/>
      <c r="B394" s="341" t="s">
        <v>350</v>
      </c>
      <c r="C394" s="379"/>
      <c r="D394" s="379"/>
      <c r="E394" s="341"/>
      <c r="F394" s="195"/>
      <c r="G394" s="309"/>
    </row>
    <row r="395" spans="1:7" s="75" customFormat="1">
      <c r="A395" s="302"/>
      <c r="B395" s="401" t="s">
        <v>351</v>
      </c>
      <c r="C395" s="401"/>
      <c r="D395" s="401"/>
      <c r="E395" s="401"/>
      <c r="F395" s="195"/>
      <c r="G395" s="309"/>
    </row>
    <row r="396" spans="1:7" s="75" customFormat="1">
      <c r="A396" s="302"/>
      <c r="B396" s="341" t="s">
        <v>352</v>
      </c>
      <c r="C396" s="379"/>
      <c r="D396" s="379"/>
      <c r="E396" s="341"/>
      <c r="F396" s="195"/>
      <c r="G396" s="309"/>
    </row>
    <row r="397" spans="1:7" s="75" customFormat="1">
      <c r="A397" s="302"/>
      <c r="B397" s="401" t="s">
        <v>353</v>
      </c>
      <c r="C397" s="401"/>
      <c r="D397" s="401"/>
      <c r="E397" s="341"/>
      <c r="F397" s="195"/>
      <c r="G397" s="309"/>
    </row>
    <row r="398" spans="1:7" s="75" customFormat="1">
      <c r="A398" s="302"/>
      <c r="B398" s="341" t="s">
        <v>354</v>
      </c>
      <c r="C398" s="379"/>
      <c r="D398" s="379"/>
      <c r="E398" s="341"/>
      <c r="F398" s="195"/>
      <c r="G398" s="309"/>
    </row>
    <row r="399" spans="1:7" s="75" customFormat="1">
      <c r="A399" s="302"/>
      <c r="B399" s="341"/>
      <c r="C399" s="379"/>
      <c r="D399" s="379"/>
      <c r="E399" s="341"/>
      <c r="F399" s="195"/>
      <c r="G399" s="309"/>
    </row>
    <row r="400" spans="1:7" s="75" customFormat="1" ht="26.25" customHeight="1">
      <c r="A400" s="302"/>
      <c r="B400" s="400" t="s">
        <v>355</v>
      </c>
      <c r="C400" s="400"/>
      <c r="D400" s="400"/>
      <c r="E400" s="400"/>
      <c r="F400" s="195"/>
      <c r="G400" s="309"/>
    </row>
    <row r="402" spans="1:7" ht="15.75" customHeight="1">
      <c r="A402" s="312" t="s">
        <v>292</v>
      </c>
      <c r="B402" s="140" t="s">
        <v>294</v>
      </c>
      <c r="C402" s="134"/>
      <c r="D402" s="286"/>
      <c r="E402" s="287"/>
      <c r="F402" s="287" t="s">
        <v>256</v>
      </c>
    </row>
    <row r="407" spans="1:7" ht="18">
      <c r="A407" s="249" t="s">
        <v>295</v>
      </c>
      <c r="B407" s="340" t="s">
        <v>356</v>
      </c>
      <c r="C407" s="255"/>
      <c r="D407" s="88"/>
      <c r="F407" s="79"/>
    </row>
    <row r="409" spans="1:7" s="75" customFormat="1">
      <c r="A409" s="56"/>
      <c r="B409" s="56"/>
      <c r="C409" s="376"/>
      <c r="D409" s="376"/>
      <c r="E409" s="56"/>
      <c r="F409" s="56"/>
      <c r="G409" s="309"/>
    </row>
    <row r="410" spans="1:7" s="75" customFormat="1" ht="51.75" customHeight="1">
      <c r="A410" s="56"/>
      <c r="B410" s="400" t="s">
        <v>357</v>
      </c>
      <c r="C410" s="400"/>
      <c r="D410" s="400"/>
      <c r="E410" s="400"/>
      <c r="F410" s="56"/>
      <c r="G410" s="309"/>
    </row>
    <row r="411" spans="1:7" s="75" customFormat="1">
      <c r="A411" s="56"/>
      <c r="B411" s="341"/>
      <c r="C411" s="379"/>
      <c r="D411" s="379"/>
      <c r="E411" s="341"/>
      <c r="F411" s="56"/>
      <c r="G411" s="309"/>
    </row>
    <row r="412" spans="1:7" s="75" customFormat="1">
      <c r="A412" s="56"/>
      <c r="B412" s="399" t="s">
        <v>358</v>
      </c>
      <c r="C412" s="399"/>
      <c r="D412" s="399"/>
      <c r="E412" s="399"/>
      <c r="F412" s="56"/>
      <c r="G412" s="309"/>
    </row>
    <row r="413" spans="1:7" s="75" customFormat="1" ht="12.75" customHeight="1">
      <c r="A413" s="137" t="s">
        <v>256</v>
      </c>
      <c r="B413" s="399" t="s">
        <v>359</v>
      </c>
      <c r="C413" s="399"/>
      <c r="D413" s="399"/>
      <c r="E413" s="399"/>
      <c r="F413" s="56"/>
      <c r="G413" s="309"/>
    </row>
    <row r="414" spans="1:7" s="75" customFormat="1" ht="42.75" customHeight="1">
      <c r="A414" s="56"/>
      <c r="B414" s="399" t="s">
        <v>360</v>
      </c>
      <c r="C414" s="399"/>
      <c r="D414" s="399"/>
      <c r="E414" s="399"/>
      <c r="F414" s="56"/>
      <c r="G414" s="309"/>
    </row>
    <row r="415" spans="1:7" s="75" customFormat="1" ht="12.75" customHeight="1">
      <c r="A415" s="56"/>
      <c r="B415" s="399" t="s">
        <v>361</v>
      </c>
      <c r="C415" s="399"/>
      <c r="D415" s="399"/>
      <c r="E415" s="399"/>
      <c r="F415" s="56"/>
      <c r="G415" s="309"/>
    </row>
    <row r="416" spans="1:7" s="75" customFormat="1">
      <c r="A416" s="56"/>
      <c r="B416" s="56"/>
      <c r="C416" s="376"/>
      <c r="D416" s="376"/>
      <c r="E416" s="56"/>
      <c r="F416" s="56"/>
      <c r="G416" s="309"/>
    </row>
    <row r="417" spans="1:7" s="75" customFormat="1">
      <c r="A417" s="56"/>
      <c r="B417" s="338" t="s">
        <v>362</v>
      </c>
      <c r="C417" s="376"/>
      <c r="D417" s="376"/>
      <c r="E417" s="56"/>
      <c r="F417" s="56"/>
      <c r="G417" s="309"/>
    </row>
    <row r="418" spans="1:7" s="75" customFormat="1">
      <c r="A418" s="56"/>
      <c r="B418" s="338" t="s">
        <v>363</v>
      </c>
      <c r="C418" s="376"/>
      <c r="D418" s="376"/>
      <c r="E418" s="56"/>
      <c r="F418" s="56"/>
      <c r="G418" s="309"/>
    </row>
    <row r="419" spans="1:7" s="75" customFormat="1">
      <c r="A419" s="56"/>
      <c r="B419" s="338" t="s">
        <v>364</v>
      </c>
      <c r="C419" s="376"/>
      <c r="D419" s="376"/>
      <c r="E419" s="56"/>
      <c r="F419" s="56"/>
      <c r="G419" s="309"/>
    </row>
    <row r="420" spans="1:7" s="75" customFormat="1">
      <c r="A420" s="56"/>
      <c r="B420" s="338" t="s">
        <v>365</v>
      </c>
      <c r="C420" s="376"/>
      <c r="D420" s="376"/>
      <c r="E420" s="56"/>
      <c r="F420" s="56"/>
      <c r="G420" s="309"/>
    </row>
    <row r="421" spans="1:7" s="75" customFormat="1">
      <c r="A421" s="56"/>
      <c r="B421" s="338"/>
      <c r="C421" s="376"/>
      <c r="D421" s="376"/>
      <c r="E421" s="56"/>
      <c r="F421" s="56"/>
      <c r="G421" s="309"/>
    </row>
    <row r="422" spans="1:7" s="75" customFormat="1">
      <c r="A422" s="56"/>
      <c r="B422" s="338" t="s">
        <v>366</v>
      </c>
      <c r="C422" s="376"/>
      <c r="D422" s="376"/>
      <c r="E422" s="56"/>
      <c r="F422" s="56"/>
      <c r="G422" s="309"/>
    </row>
    <row r="423" spans="1:7" s="75" customFormat="1">
      <c r="A423" s="56"/>
      <c r="B423" s="338" t="s">
        <v>367</v>
      </c>
      <c r="C423" s="376"/>
      <c r="D423" s="376"/>
      <c r="E423" s="56"/>
      <c r="F423" s="56"/>
      <c r="G423" s="309"/>
    </row>
    <row r="424" spans="1:7" s="75" customFormat="1">
      <c r="A424" s="56"/>
      <c r="B424" s="338" t="s">
        <v>368</v>
      </c>
      <c r="C424" s="376"/>
      <c r="D424" s="376"/>
      <c r="E424" s="56"/>
      <c r="F424" s="56"/>
      <c r="G424" s="309"/>
    </row>
    <row r="425" spans="1:7" s="75" customFormat="1">
      <c r="A425" s="56"/>
      <c r="B425" s="338" t="s">
        <v>369</v>
      </c>
      <c r="C425" s="376"/>
      <c r="D425" s="376"/>
      <c r="E425" s="56"/>
      <c r="F425" s="56"/>
      <c r="G425" s="309"/>
    </row>
    <row r="426" spans="1:7" s="75" customFormat="1">
      <c r="A426" s="56"/>
      <c r="B426" s="338" t="s">
        <v>370</v>
      </c>
      <c r="C426" s="376"/>
      <c r="D426" s="376"/>
      <c r="E426" s="56"/>
      <c r="F426" s="56"/>
      <c r="G426" s="309"/>
    </row>
    <row r="427" spans="1:7" s="75" customFormat="1">
      <c r="A427" s="56"/>
      <c r="B427" s="338"/>
      <c r="C427" s="376"/>
      <c r="D427" s="376"/>
      <c r="E427" s="56"/>
      <c r="F427" s="56"/>
      <c r="G427" s="309"/>
    </row>
    <row r="428" spans="1:7" s="75" customFormat="1" ht="44.25" customHeight="1">
      <c r="A428" s="56"/>
      <c r="B428" s="399" t="s">
        <v>371</v>
      </c>
      <c r="C428" s="399"/>
      <c r="D428" s="399"/>
      <c r="E428" s="399"/>
      <c r="F428" s="56"/>
      <c r="G428" s="309"/>
    </row>
    <row r="429" spans="1:7" s="75" customFormat="1">
      <c r="A429" s="56"/>
      <c r="B429" s="338" t="s">
        <v>372</v>
      </c>
      <c r="C429" s="137"/>
      <c r="D429" s="137"/>
      <c r="E429" s="339"/>
      <c r="F429" s="56"/>
      <c r="G429" s="309"/>
    </row>
    <row r="430" spans="1:7" s="75" customFormat="1" ht="12.75" customHeight="1">
      <c r="A430" s="56"/>
      <c r="B430" s="399" t="s">
        <v>373</v>
      </c>
      <c r="C430" s="399"/>
      <c r="D430" s="399"/>
      <c r="E430" s="399"/>
      <c r="F430" s="56"/>
      <c r="G430" s="309"/>
    </row>
    <row r="431" spans="1:7" s="75" customFormat="1">
      <c r="A431" s="56"/>
      <c r="B431" s="338" t="s">
        <v>374</v>
      </c>
      <c r="C431" s="137"/>
      <c r="D431" s="137"/>
      <c r="E431" s="339"/>
      <c r="F431" s="56"/>
      <c r="G431" s="309"/>
    </row>
    <row r="432" spans="1:7" s="75" customFormat="1" ht="27" customHeight="1">
      <c r="A432" s="56"/>
      <c r="B432" s="399" t="s">
        <v>375</v>
      </c>
      <c r="C432" s="399"/>
      <c r="D432" s="399"/>
      <c r="E432" s="399"/>
      <c r="F432" s="56"/>
      <c r="G432" s="309"/>
    </row>
    <row r="433" spans="1:7" s="75" customFormat="1">
      <c r="A433" s="56"/>
      <c r="B433" s="337"/>
      <c r="C433" s="380"/>
      <c r="D433" s="380"/>
      <c r="E433" s="337"/>
      <c r="F433" s="56"/>
      <c r="G433" s="309"/>
    </row>
    <row r="434" spans="1:7" s="75" customFormat="1" ht="38.25" customHeight="1">
      <c r="A434" s="56"/>
      <c r="B434" s="399" t="s">
        <v>376</v>
      </c>
      <c r="C434" s="399"/>
      <c r="D434" s="399"/>
      <c r="E434" s="399"/>
      <c r="F434" s="56"/>
      <c r="G434" s="309"/>
    </row>
    <row r="435" spans="1:7" s="75" customFormat="1" ht="12.75" customHeight="1">
      <c r="A435" s="56"/>
      <c r="B435" s="399" t="s">
        <v>377</v>
      </c>
      <c r="C435" s="399"/>
      <c r="D435" s="399"/>
      <c r="E435" s="399"/>
      <c r="F435" s="56"/>
      <c r="G435" s="309"/>
    </row>
    <row r="436" spans="1:7" s="75" customFormat="1" ht="12.75" customHeight="1">
      <c r="A436" s="56"/>
      <c r="B436" s="399" t="s">
        <v>378</v>
      </c>
      <c r="C436" s="399"/>
      <c r="D436" s="399"/>
      <c r="E436" s="399"/>
      <c r="F436" s="56"/>
      <c r="G436" s="309"/>
    </row>
    <row r="437" spans="1:7" s="75" customFormat="1">
      <c r="A437" s="56"/>
      <c r="B437" s="338" t="s">
        <v>379</v>
      </c>
      <c r="C437" s="137"/>
      <c r="D437" s="137"/>
      <c r="E437" s="339"/>
      <c r="F437" s="56"/>
      <c r="G437" s="309"/>
    </row>
    <row r="438" spans="1:7" s="75" customFormat="1">
      <c r="A438" s="56"/>
      <c r="B438" s="338"/>
      <c r="C438" s="137"/>
      <c r="D438" s="137"/>
      <c r="E438" s="339"/>
      <c r="F438" s="56"/>
      <c r="G438" s="309"/>
    </row>
    <row r="439" spans="1:7" s="75" customFormat="1" ht="20.25" customHeight="1">
      <c r="A439" s="312" t="s">
        <v>295</v>
      </c>
      <c r="B439" s="140" t="s">
        <v>381</v>
      </c>
      <c r="C439" s="134"/>
      <c r="D439" s="286"/>
      <c r="E439" s="287"/>
      <c r="F439" s="287" t="s">
        <v>256</v>
      </c>
      <c r="G439" s="309"/>
    </row>
    <row r="440" spans="1:7" s="75" customFormat="1">
      <c r="A440" s="302"/>
      <c r="B440" s="285"/>
      <c r="C440" s="258"/>
      <c r="D440" s="194"/>
      <c r="E440" s="165"/>
      <c r="F440" s="195"/>
      <c r="G440" s="309"/>
    </row>
  </sheetData>
  <mergeCells count="21">
    <mergeCell ref="B436:E436"/>
    <mergeCell ref="B428:E428"/>
    <mergeCell ref="B430:E430"/>
    <mergeCell ref="B432:E432"/>
    <mergeCell ref="B434:E434"/>
    <mergeCell ref="B435:E435"/>
    <mergeCell ref="B410:E410"/>
    <mergeCell ref="B412:E412"/>
    <mergeCell ref="B413:E413"/>
    <mergeCell ref="B414:E414"/>
    <mergeCell ref="B415:E415"/>
    <mergeCell ref="B391:E391"/>
    <mergeCell ref="B392:E392"/>
    <mergeCell ref="B395:E395"/>
    <mergeCell ref="B397:D397"/>
    <mergeCell ref="B400:E400"/>
    <mergeCell ref="B55:E55"/>
    <mergeCell ref="B3:F3"/>
    <mergeCell ref="B4:F4"/>
    <mergeCell ref="B7:F7"/>
    <mergeCell ref="B390:E390"/>
  </mergeCells>
  <phoneticPr fontId="4" type="noConversion"/>
  <pageMargins left="0.78740157480314965" right="0.19685039370078741" top="0.74803149606299213" bottom="0.74803149606299213" header="0.31496062992125984" footer="0.15748031496062992"/>
  <pageSetup paperSize="9" scale="80" orientation="portrait" r:id="rId1"/>
  <headerFooter alignWithMargins="0">
    <oddHeader>&amp;C&amp;12Popis GOI del&amp;RProjekt
Ljubljanski grad - Obnova strehe Trakt M</oddHeader>
    <oddFooter>&amp;C&amp;"BankGothic Lt BT,Light"  &amp;RStran &amp;P /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4CB39639C5C554B8581F0640BA4A862" ma:contentTypeVersion="8" ma:contentTypeDescription="Ustvari nov dokument." ma:contentTypeScope="" ma:versionID="65d83dd7f1116da576e9861201ae1827">
  <xsd:schema xmlns:xsd="http://www.w3.org/2001/XMLSchema" xmlns:xs="http://www.w3.org/2001/XMLSchema" xmlns:p="http://schemas.microsoft.com/office/2006/metadata/properties" xmlns:ns3="dde3a6a2-6fc6-4d7b-ba02-e02e5ca62507" targetNamespace="http://schemas.microsoft.com/office/2006/metadata/properties" ma:root="true" ma:fieldsID="4e9841190dc9487ceba6213d1f30a003" ns3:_="">
    <xsd:import namespace="dde3a6a2-6fc6-4d7b-ba02-e02e5ca6250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e3a6a2-6fc6-4d7b-ba02-e02e5ca625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3907FC-308A-4B91-B35C-F0FCAE3704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e3a6a2-6fc6-4d7b-ba02-e02e5ca625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B73C52-081B-4E7D-B759-4403A685A069}">
  <ds:schemaRefs>
    <ds:schemaRef ds:uri="http://schemas.microsoft.com/office/infopath/2007/PartnerControls"/>
    <ds:schemaRef ds:uri="http://purl.org/dc/terms/"/>
    <ds:schemaRef ds:uri="http://purl.org/dc/elements/1.1/"/>
    <ds:schemaRef ds:uri="http://schemas.microsoft.com/office/2006/documentManagement/types"/>
    <ds:schemaRef ds:uri="http://www.w3.org/XML/1998/namespace"/>
    <ds:schemaRef ds:uri="dde3a6a2-6fc6-4d7b-ba02-e02e5ca62507"/>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410D12A-61F1-4409-90E5-5D1B4924E9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1</vt:i4>
      </vt:variant>
    </vt:vector>
  </HeadingPairs>
  <TitlesOfParts>
    <vt:vector size="4" baseType="lpstr">
      <vt:lpstr>Naslovna stran</vt:lpstr>
      <vt:lpstr>Splošne opombe</vt:lpstr>
      <vt:lpstr>Popis GOI del</vt:lpstr>
      <vt:lpstr>'Popis GOI del'!Tiskanje_naslovov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dc:creator>
  <cp:lastModifiedBy>Stane Miklavec</cp:lastModifiedBy>
  <cp:lastPrinted>2022-10-10T19:08:06Z</cp:lastPrinted>
  <dcterms:created xsi:type="dcterms:W3CDTF">2005-03-16T17:37:02Z</dcterms:created>
  <dcterms:modified xsi:type="dcterms:W3CDTF">2022-10-10T19:33:01Z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0x010100D4CB39639C5C554B8581F0640BA4A862</vt:lpwstr>
  </property>
</Properties>
</file>