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ndahribar\Desktop\"/>
    </mc:Choice>
  </mc:AlternateContent>
  <xr:revisionPtr revIDLastSave="0" documentId="13_ncr:1_{87FDADAE-546A-46F4-BB38-85CA01981037}" xr6:coauthVersionLast="47" xr6:coauthVersionMax="47" xr10:uidLastSave="{00000000-0000-0000-0000-000000000000}"/>
  <bookViews>
    <workbookView xWindow="28680" yWindow="-120" windowWidth="29040" windowHeight="15720" firstSheet="9" activeTab="10" xr2:uid="{BA8B427D-03FE-4E86-B2F3-82538B2F6876}"/>
  </bookViews>
  <sheets>
    <sheet name="REKAPITUALICA" sheetId="1" r:id="rId1"/>
    <sheet name="sklop 1-MESO" sheetId="2" r:id="rId2"/>
    <sheet name="sklop 2-PERUTNINA" sheetId="3" r:id="rId3"/>
    <sheet name="sklop 3-RIBE" sheetId="4" r:id="rId4"/>
    <sheet name="sklop 4-MLEKO IN MLEČNI IZDELKI" sheetId="5" r:id="rId5"/>
    <sheet name="sklop 5-KRUH IN PECIVA" sheetId="6" r:id="rId6"/>
    <sheet name="sklop 6-ZMRZNJENI IZDELKI" sheetId="7" r:id="rId7"/>
    <sheet name="sklop 7-ZMRZ. IN KONZ. SAD. ZEL" sheetId="8" r:id="rId8"/>
    <sheet name="sklop 8-SVEŽE SAD IN ZELENJAVA" sheetId="9" r:id="rId9"/>
    <sheet name="sklop 9-SPLOŠNO PREH.BLAGO" sheetId="10" r:id="rId10"/>
    <sheet name="sklop 10-ALKOHOL IN BREZALK. " sheetId="11" r:id="rId11"/>
    <sheet name="sklop 11-KAVA " sheetId="12" r:id="rId12"/>
    <sheet name="sklop 12-SLOVENSKI MED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1" l="1"/>
  <c r="I57" i="11" s="1"/>
  <c r="G57" i="11" s="1"/>
  <c r="F58" i="11"/>
  <c r="I58" i="11" s="1"/>
  <c r="G58" i="11" s="1"/>
  <c r="F59" i="11"/>
  <c r="I59" i="11" s="1"/>
  <c r="G59" i="11" s="1"/>
  <c r="F60" i="11"/>
  <c r="I60" i="11" s="1"/>
  <c r="G60" i="11" s="1"/>
  <c r="F61" i="11"/>
  <c r="I61" i="11"/>
  <c r="G61" i="11" s="1"/>
  <c r="F52" i="11"/>
  <c r="I52" i="11" s="1"/>
  <c r="G52" i="11" s="1"/>
  <c r="F48" i="11"/>
  <c r="I48" i="11" s="1"/>
  <c r="G48" i="11" s="1"/>
  <c r="F49" i="11"/>
  <c r="I49" i="11" s="1"/>
  <c r="G49" i="11" s="1"/>
  <c r="F50" i="11"/>
  <c r="I50" i="11" s="1"/>
  <c r="G50" i="11" s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I9" i="8" l="1"/>
  <c r="G9" i="8" s="1"/>
  <c r="F9" i="8"/>
  <c r="J9" i="13" l="1"/>
  <c r="I8" i="13"/>
  <c r="G8" i="13" s="1"/>
  <c r="F8" i="13"/>
  <c r="F9" i="13" s="1"/>
  <c r="F7" i="13"/>
  <c r="I7" i="13" s="1"/>
  <c r="J9" i="12"/>
  <c r="F9" i="12"/>
  <c r="F8" i="12"/>
  <c r="I8" i="12" s="1"/>
  <c r="G8" i="12" s="1"/>
  <c r="F7" i="12"/>
  <c r="I7" i="12" s="1"/>
  <c r="F73" i="10"/>
  <c r="I73" i="10" s="1"/>
  <c r="G73" i="10" s="1"/>
  <c r="J66" i="11"/>
  <c r="E16" i="1" s="1"/>
  <c r="E19" i="1" s="1"/>
  <c r="F65" i="11"/>
  <c r="I65" i="11" s="1"/>
  <c r="G65" i="11" s="1"/>
  <c r="F64" i="11"/>
  <c r="I64" i="11" s="1"/>
  <c r="G64" i="11" s="1"/>
  <c r="F63" i="11"/>
  <c r="I63" i="11" s="1"/>
  <c r="G63" i="11" s="1"/>
  <c r="F62" i="11"/>
  <c r="I62" i="11" s="1"/>
  <c r="G62" i="11" s="1"/>
  <c r="F56" i="11"/>
  <c r="I56" i="11" s="1"/>
  <c r="G56" i="11" s="1"/>
  <c r="F55" i="11"/>
  <c r="I55" i="11" s="1"/>
  <c r="G55" i="11" s="1"/>
  <c r="F54" i="11"/>
  <c r="I54" i="11" s="1"/>
  <c r="G54" i="11" s="1"/>
  <c r="F53" i="11"/>
  <c r="I53" i="11" s="1"/>
  <c r="G53" i="11" s="1"/>
  <c r="F51" i="11"/>
  <c r="I51" i="11" s="1"/>
  <c r="G51" i="11" s="1"/>
  <c r="F47" i="11"/>
  <c r="I47" i="11" s="1"/>
  <c r="G47" i="11" s="1"/>
  <c r="F46" i="11"/>
  <c r="I46" i="11" s="1"/>
  <c r="G46" i="11" s="1"/>
  <c r="F45" i="11"/>
  <c r="I45" i="11" s="1"/>
  <c r="G45" i="11" s="1"/>
  <c r="F44" i="11"/>
  <c r="I44" i="11" s="1"/>
  <c r="G44" i="11" s="1"/>
  <c r="F43" i="11"/>
  <c r="I43" i="11" s="1"/>
  <c r="G43" i="11" s="1"/>
  <c r="F42" i="11"/>
  <c r="I42" i="11" s="1"/>
  <c r="G42" i="11" s="1"/>
  <c r="F41" i="11"/>
  <c r="I41" i="11" s="1"/>
  <c r="G41" i="11" s="1"/>
  <c r="F40" i="11"/>
  <c r="I40" i="11" s="1"/>
  <c r="G40" i="11" s="1"/>
  <c r="F39" i="11"/>
  <c r="I39" i="11" s="1"/>
  <c r="G39" i="11" s="1"/>
  <c r="F38" i="11"/>
  <c r="I38" i="11" s="1"/>
  <c r="G38" i="11" s="1"/>
  <c r="F37" i="11"/>
  <c r="I37" i="11" s="1"/>
  <c r="G37" i="11" s="1"/>
  <c r="F36" i="11"/>
  <c r="I36" i="11" s="1"/>
  <c r="G36" i="11" s="1"/>
  <c r="F35" i="11"/>
  <c r="I35" i="11" s="1"/>
  <c r="G35" i="11" s="1"/>
  <c r="F34" i="11"/>
  <c r="I34" i="11" s="1"/>
  <c r="G34" i="11" s="1"/>
  <c r="F33" i="11"/>
  <c r="I33" i="11" s="1"/>
  <c r="G33" i="11" s="1"/>
  <c r="F32" i="11"/>
  <c r="I32" i="11" s="1"/>
  <c r="G32" i="11" s="1"/>
  <c r="F31" i="11"/>
  <c r="I31" i="11" s="1"/>
  <c r="G31" i="11" s="1"/>
  <c r="F30" i="11"/>
  <c r="I30" i="11" s="1"/>
  <c r="G30" i="11" s="1"/>
  <c r="F29" i="11"/>
  <c r="I29" i="11" s="1"/>
  <c r="G29" i="11" s="1"/>
  <c r="F28" i="11"/>
  <c r="I28" i="11" s="1"/>
  <c r="G28" i="11" s="1"/>
  <c r="F27" i="11"/>
  <c r="I27" i="11" s="1"/>
  <c r="G27" i="11" s="1"/>
  <c r="F26" i="11"/>
  <c r="I26" i="11" s="1"/>
  <c r="G26" i="11" s="1"/>
  <c r="F25" i="11"/>
  <c r="I25" i="11" s="1"/>
  <c r="G25" i="11" s="1"/>
  <c r="F24" i="11"/>
  <c r="I24" i="11" s="1"/>
  <c r="G24" i="11" s="1"/>
  <c r="F23" i="11"/>
  <c r="I23" i="11" s="1"/>
  <c r="G23" i="11" s="1"/>
  <c r="F22" i="11"/>
  <c r="I22" i="11" s="1"/>
  <c r="G22" i="11" s="1"/>
  <c r="F21" i="11"/>
  <c r="I21" i="11" s="1"/>
  <c r="G21" i="11" s="1"/>
  <c r="F20" i="11"/>
  <c r="I20" i="11" s="1"/>
  <c r="G20" i="11" s="1"/>
  <c r="F19" i="11"/>
  <c r="I19" i="11" s="1"/>
  <c r="G19" i="11" s="1"/>
  <c r="F18" i="11"/>
  <c r="I18" i="11" s="1"/>
  <c r="G18" i="11" s="1"/>
  <c r="F17" i="11"/>
  <c r="I17" i="11" s="1"/>
  <c r="G17" i="11" s="1"/>
  <c r="F16" i="11"/>
  <c r="I16" i="11" s="1"/>
  <c r="G16" i="11" s="1"/>
  <c r="F15" i="11"/>
  <c r="I15" i="11" s="1"/>
  <c r="G15" i="11" s="1"/>
  <c r="F14" i="11"/>
  <c r="I14" i="11" s="1"/>
  <c r="G14" i="11" s="1"/>
  <c r="F13" i="11"/>
  <c r="I13" i="11" s="1"/>
  <c r="G13" i="11" s="1"/>
  <c r="F12" i="11"/>
  <c r="I12" i="11" s="1"/>
  <c r="G12" i="11" s="1"/>
  <c r="F11" i="11"/>
  <c r="I11" i="11" s="1"/>
  <c r="G11" i="11" s="1"/>
  <c r="F10" i="11"/>
  <c r="I10" i="11" s="1"/>
  <c r="G10" i="11" s="1"/>
  <c r="F9" i="11"/>
  <c r="I9" i="11" s="1"/>
  <c r="G9" i="11" s="1"/>
  <c r="F8" i="11"/>
  <c r="I8" i="11" s="1"/>
  <c r="G8" i="11" s="1"/>
  <c r="F7" i="11"/>
  <c r="I7" i="11" s="1"/>
  <c r="G7" i="11" s="1"/>
  <c r="F70" i="10"/>
  <c r="I70" i="10" s="1"/>
  <c r="G70" i="10" s="1"/>
  <c r="F69" i="10"/>
  <c r="I69" i="10" s="1"/>
  <c r="G69" i="10" s="1"/>
  <c r="J76" i="10"/>
  <c r="F75" i="10"/>
  <c r="I75" i="10" s="1"/>
  <c r="G75" i="10" s="1"/>
  <c r="F74" i="10"/>
  <c r="I74" i="10" s="1"/>
  <c r="G74" i="10" s="1"/>
  <c r="F72" i="10"/>
  <c r="I72" i="10" s="1"/>
  <c r="G72" i="10" s="1"/>
  <c r="F71" i="10"/>
  <c r="I71" i="10" s="1"/>
  <c r="G71" i="10" s="1"/>
  <c r="F68" i="10"/>
  <c r="I68" i="10" s="1"/>
  <c r="G68" i="10" s="1"/>
  <c r="F67" i="10"/>
  <c r="I67" i="10" s="1"/>
  <c r="G67" i="10" s="1"/>
  <c r="F66" i="10"/>
  <c r="I66" i="10" s="1"/>
  <c r="G66" i="10" s="1"/>
  <c r="F65" i="10"/>
  <c r="I65" i="10" s="1"/>
  <c r="G65" i="10" s="1"/>
  <c r="F64" i="10"/>
  <c r="I64" i="10" s="1"/>
  <c r="G64" i="10" s="1"/>
  <c r="F63" i="10"/>
  <c r="I63" i="10" s="1"/>
  <c r="G63" i="10" s="1"/>
  <c r="F62" i="10"/>
  <c r="I62" i="10" s="1"/>
  <c r="G62" i="10" s="1"/>
  <c r="F61" i="10"/>
  <c r="I61" i="10" s="1"/>
  <c r="G61" i="10" s="1"/>
  <c r="F60" i="10"/>
  <c r="I60" i="10" s="1"/>
  <c r="G60" i="10" s="1"/>
  <c r="F59" i="10"/>
  <c r="I59" i="10" s="1"/>
  <c r="G59" i="10" s="1"/>
  <c r="F58" i="10"/>
  <c r="I58" i="10" s="1"/>
  <c r="G58" i="10" s="1"/>
  <c r="F57" i="10"/>
  <c r="I57" i="10" s="1"/>
  <c r="G57" i="10" s="1"/>
  <c r="F56" i="10"/>
  <c r="I56" i="10" s="1"/>
  <c r="G56" i="10" s="1"/>
  <c r="F55" i="10"/>
  <c r="I55" i="10" s="1"/>
  <c r="G55" i="10" s="1"/>
  <c r="F54" i="10"/>
  <c r="I54" i="10" s="1"/>
  <c r="G54" i="10" s="1"/>
  <c r="F53" i="10"/>
  <c r="I53" i="10" s="1"/>
  <c r="G53" i="10" s="1"/>
  <c r="F52" i="10"/>
  <c r="I52" i="10" s="1"/>
  <c r="G52" i="10" s="1"/>
  <c r="F51" i="10"/>
  <c r="I51" i="10" s="1"/>
  <c r="G51" i="10" s="1"/>
  <c r="F50" i="10"/>
  <c r="I50" i="10" s="1"/>
  <c r="G50" i="10" s="1"/>
  <c r="F49" i="10"/>
  <c r="I49" i="10" s="1"/>
  <c r="G49" i="10" s="1"/>
  <c r="F48" i="10"/>
  <c r="I48" i="10" s="1"/>
  <c r="G48" i="10" s="1"/>
  <c r="F47" i="10"/>
  <c r="I47" i="10" s="1"/>
  <c r="G47" i="10" s="1"/>
  <c r="F46" i="10"/>
  <c r="I46" i="10" s="1"/>
  <c r="G46" i="10" s="1"/>
  <c r="F45" i="10"/>
  <c r="I45" i="10" s="1"/>
  <c r="G45" i="10" s="1"/>
  <c r="F44" i="10"/>
  <c r="I44" i="10" s="1"/>
  <c r="G44" i="10" s="1"/>
  <c r="F43" i="10"/>
  <c r="I43" i="10" s="1"/>
  <c r="G43" i="10" s="1"/>
  <c r="F42" i="10"/>
  <c r="I42" i="10" s="1"/>
  <c r="G42" i="10" s="1"/>
  <c r="F41" i="10"/>
  <c r="I41" i="10" s="1"/>
  <c r="G41" i="10" s="1"/>
  <c r="F40" i="10"/>
  <c r="I40" i="10" s="1"/>
  <c r="G40" i="10" s="1"/>
  <c r="F39" i="10"/>
  <c r="I39" i="10" s="1"/>
  <c r="G39" i="10" s="1"/>
  <c r="F38" i="10"/>
  <c r="I38" i="10" s="1"/>
  <c r="G38" i="10" s="1"/>
  <c r="F37" i="10"/>
  <c r="I37" i="10" s="1"/>
  <c r="G37" i="10" s="1"/>
  <c r="F36" i="10"/>
  <c r="I36" i="10" s="1"/>
  <c r="G36" i="10" s="1"/>
  <c r="F35" i="10"/>
  <c r="I35" i="10" s="1"/>
  <c r="G35" i="10" s="1"/>
  <c r="F34" i="10"/>
  <c r="I34" i="10" s="1"/>
  <c r="G34" i="10" s="1"/>
  <c r="F33" i="10"/>
  <c r="I33" i="10" s="1"/>
  <c r="G33" i="10" s="1"/>
  <c r="F32" i="10"/>
  <c r="I32" i="10" s="1"/>
  <c r="G32" i="10" s="1"/>
  <c r="F31" i="10"/>
  <c r="I31" i="10" s="1"/>
  <c r="G31" i="10" s="1"/>
  <c r="F30" i="10"/>
  <c r="I30" i="10" s="1"/>
  <c r="G30" i="10" s="1"/>
  <c r="F29" i="10"/>
  <c r="I29" i="10" s="1"/>
  <c r="G29" i="10" s="1"/>
  <c r="F28" i="10"/>
  <c r="I28" i="10" s="1"/>
  <c r="G28" i="10" s="1"/>
  <c r="F27" i="10"/>
  <c r="I27" i="10" s="1"/>
  <c r="G27" i="10" s="1"/>
  <c r="F26" i="10"/>
  <c r="I26" i="10" s="1"/>
  <c r="G26" i="10" s="1"/>
  <c r="F25" i="10"/>
  <c r="I25" i="10" s="1"/>
  <c r="G25" i="10" s="1"/>
  <c r="F24" i="10"/>
  <c r="I24" i="10" s="1"/>
  <c r="G24" i="10" s="1"/>
  <c r="F23" i="10"/>
  <c r="I23" i="10" s="1"/>
  <c r="G23" i="10" s="1"/>
  <c r="F22" i="10"/>
  <c r="I22" i="10" s="1"/>
  <c r="G22" i="10" s="1"/>
  <c r="F21" i="10"/>
  <c r="I21" i="10" s="1"/>
  <c r="G21" i="10" s="1"/>
  <c r="F20" i="10"/>
  <c r="I20" i="10" s="1"/>
  <c r="G20" i="10" s="1"/>
  <c r="F19" i="10"/>
  <c r="I19" i="10" s="1"/>
  <c r="G19" i="10" s="1"/>
  <c r="F18" i="10"/>
  <c r="I18" i="10" s="1"/>
  <c r="G18" i="10" s="1"/>
  <c r="F17" i="10"/>
  <c r="I17" i="10" s="1"/>
  <c r="G17" i="10" s="1"/>
  <c r="F16" i="10"/>
  <c r="I16" i="10" s="1"/>
  <c r="G16" i="10" s="1"/>
  <c r="F15" i="10"/>
  <c r="I15" i="10" s="1"/>
  <c r="G15" i="10" s="1"/>
  <c r="F14" i="10"/>
  <c r="I14" i="10" s="1"/>
  <c r="G14" i="10" s="1"/>
  <c r="F13" i="10"/>
  <c r="I13" i="10" s="1"/>
  <c r="G13" i="10" s="1"/>
  <c r="F12" i="10"/>
  <c r="I12" i="10" s="1"/>
  <c r="G12" i="10" s="1"/>
  <c r="F11" i="10"/>
  <c r="I11" i="10" s="1"/>
  <c r="G11" i="10" s="1"/>
  <c r="F10" i="10"/>
  <c r="I10" i="10" s="1"/>
  <c r="G10" i="10" s="1"/>
  <c r="F9" i="10"/>
  <c r="I9" i="10" s="1"/>
  <c r="G9" i="10" s="1"/>
  <c r="F8" i="10"/>
  <c r="I8" i="10" s="1"/>
  <c r="G8" i="10" s="1"/>
  <c r="F7" i="10"/>
  <c r="I7" i="10" s="1"/>
  <c r="F62" i="9"/>
  <c r="I62" i="9" s="1"/>
  <c r="G62" i="9" s="1"/>
  <c r="J65" i="9"/>
  <c r="F64" i="9"/>
  <c r="I64" i="9" s="1"/>
  <c r="G64" i="9" s="1"/>
  <c r="F63" i="9"/>
  <c r="I63" i="9" s="1"/>
  <c r="G63" i="9" s="1"/>
  <c r="F61" i="9"/>
  <c r="I61" i="9" s="1"/>
  <c r="G61" i="9" s="1"/>
  <c r="F60" i="9"/>
  <c r="I60" i="9" s="1"/>
  <c r="G60" i="9" s="1"/>
  <c r="F59" i="9"/>
  <c r="I59" i="9" s="1"/>
  <c r="G59" i="9" s="1"/>
  <c r="F58" i="9"/>
  <c r="I58" i="9" s="1"/>
  <c r="G58" i="9" s="1"/>
  <c r="F57" i="9"/>
  <c r="I57" i="9" s="1"/>
  <c r="G57" i="9" s="1"/>
  <c r="F56" i="9"/>
  <c r="I56" i="9" s="1"/>
  <c r="G56" i="9" s="1"/>
  <c r="F55" i="9"/>
  <c r="I55" i="9" s="1"/>
  <c r="G55" i="9" s="1"/>
  <c r="F54" i="9"/>
  <c r="I54" i="9" s="1"/>
  <c r="G54" i="9" s="1"/>
  <c r="F53" i="9"/>
  <c r="I53" i="9" s="1"/>
  <c r="G53" i="9" s="1"/>
  <c r="F52" i="9"/>
  <c r="I52" i="9" s="1"/>
  <c r="G52" i="9" s="1"/>
  <c r="F51" i="9"/>
  <c r="I51" i="9" s="1"/>
  <c r="G51" i="9" s="1"/>
  <c r="F50" i="9"/>
  <c r="I50" i="9" s="1"/>
  <c r="G50" i="9" s="1"/>
  <c r="F49" i="9"/>
  <c r="I49" i="9" s="1"/>
  <c r="G49" i="9" s="1"/>
  <c r="F48" i="9"/>
  <c r="I48" i="9" s="1"/>
  <c r="G48" i="9" s="1"/>
  <c r="F47" i="9"/>
  <c r="I47" i="9" s="1"/>
  <c r="G47" i="9" s="1"/>
  <c r="F46" i="9"/>
  <c r="I46" i="9" s="1"/>
  <c r="G46" i="9" s="1"/>
  <c r="F45" i="9"/>
  <c r="I45" i="9" s="1"/>
  <c r="G45" i="9" s="1"/>
  <c r="F44" i="9"/>
  <c r="I44" i="9" s="1"/>
  <c r="G44" i="9" s="1"/>
  <c r="F43" i="9"/>
  <c r="I43" i="9" s="1"/>
  <c r="G43" i="9" s="1"/>
  <c r="F42" i="9"/>
  <c r="I42" i="9" s="1"/>
  <c r="G42" i="9" s="1"/>
  <c r="F41" i="9"/>
  <c r="I41" i="9" s="1"/>
  <c r="G41" i="9" s="1"/>
  <c r="F40" i="9"/>
  <c r="I40" i="9" s="1"/>
  <c r="G40" i="9" s="1"/>
  <c r="F39" i="9"/>
  <c r="I39" i="9" s="1"/>
  <c r="G39" i="9" s="1"/>
  <c r="F38" i="9"/>
  <c r="I38" i="9" s="1"/>
  <c r="G38" i="9" s="1"/>
  <c r="F37" i="9"/>
  <c r="I37" i="9" s="1"/>
  <c r="G37" i="9" s="1"/>
  <c r="F36" i="9"/>
  <c r="I36" i="9" s="1"/>
  <c r="G36" i="9" s="1"/>
  <c r="F35" i="9"/>
  <c r="I35" i="9" s="1"/>
  <c r="G35" i="9" s="1"/>
  <c r="F34" i="9"/>
  <c r="I34" i="9" s="1"/>
  <c r="G34" i="9" s="1"/>
  <c r="F33" i="9"/>
  <c r="I33" i="9" s="1"/>
  <c r="G33" i="9" s="1"/>
  <c r="F32" i="9"/>
  <c r="I32" i="9" s="1"/>
  <c r="G32" i="9" s="1"/>
  <c r="F31" i="9"/>
  <c r="I31" i="9" s="1"/>
  <c r="G31" i="9" s="1"/>
  <c r="F30" i="9"/>
  <c r="I30" i="9" s="1"/>
  <c r="G30" i="9" s="1"/>
  <c r="F29" i="9"/>
  <c r="I29" i="9" s="1"/>
  <c r="G29" i="9" s="1"/>
  <c r="F28" i="9"/>
  <c r="I28" i="9" s="1"/>
  <c r="G28" i="9" s="1"/>
  <c r="F27" i="9"/>
  <c r="I27" i="9" s="1"/>
  <c r="G27" i="9" s="1"/>
  <c r="F26" i="9"/>
  <c r="I26" i="9" s="1"/>
  <c r="G26" i="9" s="1"/>
  <c r="F25" i="9"/>
  <c r="I25" i="9" s="1"/>
  <c r="G25" i="9" s="1"/>
  <c r="F24" i="9"/>
  <c r="I24" i="9" s="1"/>
  <c r="G24" i="9" s="1"/>
  <c r="F23" i="9"/>
  <c r="I23" i="9" s="1"/>
  <c r="G23" i="9" s="1"/>
  <c r="F22" i="9"/>
  <c r="I22" i="9" s="1"/>
  <c r="G22" i="9" s="1"/>
  <c r="F21" i="9"/>
  <c r="I21" i="9" s="1"/>
  <c r="G21" i="9" s="1"/>
  <c r="F20" i="9"/>
  <c r="I20" i="9" s="1"/>
  <c r="G20" i="9" s="1"/>
  <c r="F19" i="9"/>
  <c r="I19" i="9" s="1"/>
  <c r="G19" i="9" s="1"/>
  <c r="F18" i="9"/>
  <c r="I18" i="9" s="1"/>
  <c r="G18" i="9" s="1"/>
  <c r="F17" i="9"/>
  <c r="I17" i="9" s="1"/>
  <c r="G17" i="9" s="1"/>
  <c r="F16" i="9"/>
  <c r="I16" i="9" s="1"/>
  <c r="G16" i="9" s="1"/>
  <c r="F15" i="9"/>
  <c r="I15" i="9" s="1"/>
  <c r="G15" i="9" s="1"/>
  <c r="F14" i="9"/>
  <c r="I14" i="9" s="1"/>
  <c r="G14" i="9" s="1"/>
  <c r="F13" i="9"/>
  <c r="I13" i="9" s="1"/>
  <c r="G13" i="9" s="1"/>
  <c r="F12" i="9"/>
  <c r="I12" i="9" s="1"/>
  <c r="G12" i="9" s="1"/>
  <c r="F11" i="9"/>
  <c r="I11" i="9" s="1"/>
  <c r="G11" i="9" s="1"/>
  <c r="F10" i="9"/>
  <c r="I10" i="9" s="1"/>
  <c r="G10" i="9" s="1"/>
  <c r="F9" i="9"/>
  <c r="I9" i="9" s="1"/>
  <c r="G9" i="9" s="1"/>
  <c r="F8" i="9"/>
  <c r="I8" i="9" s="1"/>
  <c r="G8" i="9" s="1"/>
  <c r="F7" i="9"/>
  <c r="J26" i="8"/>
  <c r="F25" i="8"/>
  <c r="I25" i="8" s="1"/>
  <c r="G25" i="8" s="1"/>
  <c r="F24" i="8"/>
  <c r="I24" i="8" s="1"/>
  <c r="G24" i="8" s="1"/>
  <c r="F23" i="8"/>
  <c r="I23" i="8" s="1"/>
  <c r="G23" i="8" s="1"/>
  <c r="F22" i="8"/>
  <c r="I22" i="8" s="1"/>
  <c r="G22" i="8" s="1"/>
  <c r="F21" i="8"/>
  <c r="I21" i="8" s="1"/>
  <c r="G21" i="8" s="1"/>
  <c r="F20" i="8"/>
  <c r="I20" i="8" s="1"/>
  <c r="G20" i="8" s="1"/>
  <c r="F19" i="8"/>
  <c r="I19" i="8" s="1"/>
  <c r="G19" i="8" s="1"/>
  <c r="F18" i="8"/>
  <c r="I18" i="8" s="1"/>
  <c r="G18" i="8" s="1"/>
  <c r="F17" i="8"/>
  <c r="I17" i="8" s="1"/>
  <c r="G17" i="8" s="1"/>
  <c r="F16" i="8"/>
  <c r="I16" i="8" s="1"/>
  <c r="G16" i="8" s="1"/>
  <c r="F15" i="8"/>
  <c r="I15" i="8" s="1"/>
  <c r="G15" i="8" s="1"/>
  <c r="F14" i="8"/>
  <c r="I14" i="8" s="1"/>
  <c r="G14" i="8" s="1"/>
  <c r="F13" i="8"/>
  <c r="I13" i="8" s="1"/>
  <c r="G13" i="8" s="1"/>
  <c r="F12" i="8"/>
  <c r="I12" i="8" s="1"/>
  <c r="G12" i="8" s="1"/>
  <c r="F11" i="8"/>
  <c r="I11" i="8" s="1"/>
  <c r="G11" i="8" s="1"/>
  <c r="F10" i="8"/>
  <c r="I10" i="8" s="1"/>
  <c r="G10" i="8" s="1"/>
  <c r="F8" i="8"/>
  <c r="F7" i="8"/>
  <c r="I7" i="8" s="1"/>
  <c r="G7" i="8" s="1"/>
  <c r="J18" i="7"/>
  <c r="F17" i="7"/>
  <c r="I17" i="7" s="1"/>
  <c r="G17" i="7" s="1"/>
  <c r="F16" i="7"/>
  <c r="I16" i="7" s="1"/>
  <c r="G16" i="7" s="1"/>
  <c r="F15" i="7"/>
  <c r="I15" i="7" s="1"/>
  <c r="G15" i="7" s="1"/>
  <c r="F14" i="7"/>
  <c r="I14" i="7" s="1"/>
  <c r="G14" i="7" s="1"/>
  <c r="F13" i="7"/>
  <c r="I13" i="7" s="1"/>
  <c r="G13" i="7" s="1"/>
  <c r="F12" i="7"/>
  <c r="I12" i="7" s="1"/>
  <c r="G12" i="7" s="1"/>
  <c r="F11" i="7"/>
  <c r="I11" i="7" s="1"/>
  <c r="G11" i="7" s="1"/>
  <c r="F10" i="7"/>
  <c r="I10" i="7" s="1"/>
  <c r="G10" i="7" s="1"/>
  <c r="F9" i="7"/>
  <c r="I9" i="7" s="1"/>
  <c r="G9" i="7" s="1"/>
  <c r="F8" i="7"/>
  <c r="I8" i="7" s="1"/>
  <c r="G8" i="7" s="1"/>
  <c r="F7" i="7"/>
  <c r="F16" i="6"/>
  <c r="F15" i="6"/>
  <c r="I15" i="6"/>
  <c r="J17" i="6"/>
  <c r="F14" i="6"/>
  <c r="I14" i="6" s="1"/>
  <c r="G14" i="6" s="1"/>
  <c r="F13" i="6"/>
  <c r="I13" i="6" s="1"/>
  <c r="G13" i="6" s="1"/>
  <c r="F12" i="6"/>
  <c r="I12" i="6" s="1"/>
  <c r="G12" i="6" s="1"/>
  <c r="F11" i="6"/>
  <c r="I11" i="6" s="1"/>
  <c r="G11" i="6" s="1"/>
  <c r="F10" i="6"/>
  <c r="I10" i="6" s="1"/>
  <c r="G10" i="6" s="1"/>
  <c r="F9" i="6"/>
  <c r="I9" i="6" s="1"/>
  <c r="G9" i="6" s="1"/>
  <c r="F8" i="6"/>
  <c r="I8" i="6" s="1"/>
  <c r="G8" i="6" s="1"/>
  <c r="F7" i="6"/>
  <c r="I7" i="6" s="1"/>
  <c r="J31" i="5"/>
  <c r="F30" i="5"/>
  <c r="F31" i="5"/>
  <c r="I30" i="5"/>
  <c r="G30" i="5" s="1"/>
  <c r="G31" i="5" s="1"/>
  <c r="F18" i="5"/>
  <c r="I18" i="5" s="1"/>
  <c r="G18" i="5" s="1"/>
  <c r="F20" i="5"/>
  <c r="I20" i="5" s="1"/>
  <c r="G20" i="5" s="1"/>
  <c r="F29" i="5"/>
  <c r="I29" i="5" s="1"/>
  <c r="G29" i="5" s="1"/>
  <c r="F28" i="5"/>
  <c r="I28" i="5" s="1"/>
  <c r="G28" i="5" s="1"/>
  <c r="F27" i="5"/>
  <c r="I27" i="5" s="1"/>
  <c r="G27" i="5" s="1"/>
  <c r="F26" i="5"/>
  <c r="I26" i="5" s="1"/>
  <c r="G26" i="5" s="1"/>
  <c r="F25" i="5"/>
  <c r="I25" i="5" s="1"/>
  <c r="G25" i="5" s="1"/>
  <c r="F24" i="5"/>
  <c r="I24" i="5" s="1"/>
  <c r="G24" i="5" s="1"/>
  <c r="F23" i="5"/>
  <c r="I23" i="5" s="1"/>
  <c r="G23" i="5" s="1"/>
  <c r="F22" i="5"/>
  <c r="I22" i="5" s="1"/>
  <c r="G22" i="5" s="1"/>
  <c r="F21" i="5"/>
  <c r="I21" i="5" s="1"/>
  <c r="G21" i="5" s="1"/>
  <c r="F19" i="5"/>
  <c r="I19" i="5" s="1"/>
  <c r="G19" i="5" s="1"/>
  <c r="F17" i="5"/>
  <c r="I17" i="5" s="1"/>
  <c r="G17" i="5" s="1"/>
  <c r="F16" i="5"/>
  <c r="I16" i="5" s="1"/>
  <c r="G16" i="5" s="1"/>
  <c r="F15" i="5"/>
  <c r="I15" i="5" s="1"/>
  <c r="G15" i="5" s="1"/>
  <c r="F14" i="5"/>
  <c r="I14" i="5" s="1"/>
  <c r="G14" i="5" s="1"/>
  <c r="F13" i="5"/>
  <c r="I13" i="5" s="1"/>
  <c r="G13" i="5" s="1"/>
  <c r="F12" i="5"/>
  <c r="I12" i="5" s="1"/>
  <c r="G12" i="5" s="1"/>
  <c r="F11" i="5"/>
  <c r="I11" i="5" s="1"/>
  <c r="G11" i="5" s="1"/>
  <c r="F10" i="5"/>
  <c r="I10" i="5" s="1"/>
  <c r="G10" i="5" s="1"/>
  <c r="F9" i="5"/>
  <c r="I9" i="5" s="1"/>
  <c r="G9" i="5" s="1"/>
  <c r="F8" i="5"/>
  <c r="I8" i="5" s="1"/>
  <c r="G8" i="5" s="1"/>
  <c r="F7" i="5"/>
  <c r="J14" i="4"/>
  <c r="F13" i="4"/>
  <c r="I13" i="4" s="1"/>
  <c r="G13" i="4" s="1"/>
  <c r="F12" i="4"/>
  <c r="I12" i="4" s="1"/>
  <c r="G12" i="4" s="1"/>
  <c r="F11" i="4"/>
  <c r="I11" i="4" s="1"/>
  <c r="G11" i="4" s="1"/>
  <c r="F10" i="4"/>
  <c r="I10" i="4" s="1"/>
  <c r="G10" i="4" s="1"/>
  <c r="F9" i="4"/>
  <c r="I9" i="4" s="1"/>
  <c r="G9" i="4" s="1"/>
  <c r="F8" i="4"/>
  <c r="I8" i="4" s="1"/>
  <c r="G8" i="4" s="1"/>
  <c r="F7" i="4"/>
  <c r="I7" i="4" s="1"/>
  <c r="J13" i="3"/>
  <c r="F12" i="3"/>
  <c r="I12" i="3" s="1"/>
  <c r="G12" i="3" s="1"/>
  <c r="I11" i="3"/>
  <c r="G11" i="3" s="1"/>
  <c r="F11" i="3"/>
  <c r="F10" i="3"/>
  <c r="I10" i="3" s="1"/>
  <c r="G10" i="3" s="1"/>
  <c r="F9" i="3"/>
  <c r="I9" i="3" s="1"/>
  <c r="G9" i="3" s="1"/>
  <c r="F8" i="3"/>
  <c r="I7" i="3"/>
  <c r="G7" i="3" s="1"/>
  <c r="F7" i="3"/>
  <c r="J22" i="2"/>
  <c r="F21" i="2"/>
  <c r="I21" i="2" s="1"/>
  <c r="G21" i="2" s="1"/>
  <c r="F20" i="2"/>
  <c r="I20" i="2" s="1"/>
  <c r="G20" i="2" s="1"/>
  <c r="F19" i="2"/>
  <c r="I19" i="2" s="1"/>
  <c r="G19" i="2" s="1"/>
  <c r="F18" i="2"/>
  <c r="I18" i="2" s="1"/>
  <c r="G18" i="2" s="1"/>
  <c r="F17" i="2"/>
  <c r="I17" i="2" s="1"/>
  <c r="G17" i="2" s="1"/>
  <c r="F16" i="2"/>
  <c r="I16" i="2" s="1"/>
  <c r="G16" i="2" s="1"/>
  <c r="F15" i="2"/>
  <c r="I15" i="2" s="1"/>
  <c r="G15" i="2" s="1"/>
  <c r="F14" i="2"/>
  <c r="I14" i="2" s="1"/>
  <c r="G14" i="2" s="1"/>
  <c r="F13" i="2"/>
  <c r="I13" i="2" s="1"/>
  <c r="G13" i="2" s="1"/>
  <c r="F12" i="2"/>
  <c r="I12" i="2" s="1"/>
  <c r="G12" i="2" s="1"/>
  <c r="F11" i="2"/>
  <c r="I11" i="2" s="1"/>
  <c r="G11" i="2" s="1"/>
  <c r="F10" i="2"/>
  <c r="I10" i="2" s="1"/>
  <c r="G10" i="2" s="1"/>
  <c r="F9" i="2"/>
  <c r="I9" i="2" s="1"/>
  <c r="G9" i="2" s="1"/>
  <c r="F8" i="2"/>
  <c r="I8" i="2" s="1"/>
  <c r="G8" i="2" s="1"/>
  <c r="I7" i="2"/>
  <c r="G7" i="2" s="1"/>
  <c r="F7" i="2"/>
  <c r="G7" i="13" l="1"/>
  <c r="G9" i="13" s="1"/>
  <c r="I9" i="13"/>
  <c r="I9" i="12"/>
  <c r="G7" i="12"/>
  <c r="G9" i="12" s="1"/>
  <c r="F66" i="11"/>
  <c r="C16" i="1" s="1"/>
  <c r="C19" i="1" s="1"/>
  <c r="G66" i="11"/>
  <c r="I66" i="11"/>
  <c r="D16" i="1" s="1"/>
  <c r="D19" i="1" s="1"/>
  <c r="G7" i="10"/>
  <c r="G76" i="10" s="1"/>
  <c r="I76" i="10"/>
  <c r="F76" i="10"/>
  <c r="F65" i="9"/>
  <c r="I7" i="9"/>
  <c r="F26" i="8"/>
  <c r="I8" i="8"/>
  <c r="G8" i="8" s="1"/>
  <c r="G26" i="8" s="1"/>
  <c r="F18" i="7"/>
  <c r="I7" i="7"/>
  <c r="F17" i="6"/>
  <c r="I16" i="6"/>
  <c r="G15" i="6"/>
  <c r="G7" i="6"/>
  <c r="I31" i="5"/>
  <c r="I7" i="5"/>
  <c r="I14" i="4"/>
  <c r="G7" i="4"/>
  <c r="G14" i="4" s="1"/>
  <c r="F14" i="4"/>
  <c r="F13" i="3"/>
  <c r="G13" i="3"/>
  <c r="I13" i="3"/>
  <c r="I8" i="3"/>
  <c r="G8" i="3" s="1"/>
  <c r="G22" i="2"/>
  <c r="I22" i="2"/>
  <c r="F22" i="2"/>
  <c r="I65" i="9" l="1"/>
  <c r="G7" i="9"/>
  <c r="G65" i="9" s="1"/>
  <c r="I26" i="8"/>
  <c r="I18" i="7"/>
  <c r="G7" i="7"/>
  <c r="G18" i="7" s="1"/>
  <c r="I17" i="6"/>
  <c r="G16" i="6"/>
  <c r="G17" i="6" s="1"/>
  <c r="G7" i="5"/>
</calcChain>
</file>

<file path=xl/sharedStrings.xml><?xml version="1.0" encoding="utf-8"?>
<sst xmlns="http://schemas.openxmlformats.org/spreadsheetml/2006/main" count="1145" uniqueCount="421">
  <si>
    <t>Ponudbeni predračun</t>
  </si>
  <si>
    <t>Rekapitulacija</t>
  </si>
  <si>
    <t>Naročnik:</t>
  </si>
  <si>
    <t>Javni zavod Ljubljanski grad</t>
  </si>
  <si>
    <t>Ponudnik:</t>
  </si>
  <si>
    <t>vrednost brez DDV</t>
  </si>
  <si>
    <t>Skupaj z DDV</t>
  </si>
  <si>
    <t>št. živil po merilu SHEMA KAKOVOSTI</t>
  </si>
  <si>
    <t>SKLOP 1</t>
  </si>
  <si>
    <t>MESO</t>
  </si>
  <si>
    <t>SKLOP 2</t>
  </si>
  <si>
    <t>PERUTNINA</t>
  </si>
  <si>
    <t>SKLOP 3</t>
  </si>
  <si>
    <t>RIBE IN MORSKI SADEŽI</t>
  </si>
  <si>
    <t>SKLOP 4</t>
  </si>
  <si>
    <t>MLEKO IN MLEČNI IZDELKI</t>
  </si>
  <si>
    <t>SKLOP 5</t>
  </si>
  <si>
    <t>KRUH IN PECIVA</t>
  </si>
  <si>
    <t>SKLOP 6</t>
  </si>
  <si>
    <t>ZAMRZNJENI PREDPRIPRAVLJENI IZDELKI IN POLIZDELKI</t>
  </si>
  <si>
    <t>SKLOP 7</t>
  </si>
  <si>
    <t>ZMRZNJENO IN KONZERVIRANO SADJE IN ZELENJAVA</t>
  </si>
  <si>
    <t>SKLOP 8</t>
  </si>
  <si>
    <t>SVEŽE SADJE,  ZELENJAVA, SUHO SADJE IN OREŠČKI</t>
  </si>
  <si>
    <t>SKLOP 9</t>
  </si>
  <si>
    <t>SPLOŠNO PREHRAMBENO BLAGO</t>
  </si>
  <si>
    <t>SKLOP 10</t>
  </si>
  <si>
    <t>ALKOHOLNE IN BREZALKOHOLNE PIJAČE*</t>
  </si>
  <si>
    <t>SKLOP 11</t>
  </si>
  <si>
    <t>SKLOP 12</t>
  </si>
  <si>
    <t xml:space="preserve">SLOVENSKI MED </t>
  </si>
  <si>
    <t>SKUPAJ</t>
  </si>
  <si>
    <t>Ljubljanski grad, Grajska planota 1, Ljubljana</t>
  </si>
  <si>
    <t xml:space="preserve">Naziv ponudnika: </t>
  </si>
  <si>
    <t>Predračun:</t>
  </si>
  <si>
    <t>SKLOP št. 1 – MESO</t>
  </si>
  <si>
    <t>zap.   št.</t>
  </si>
  <si>
    <t>artikel</t>
  </si>
  <si>
    <t>ocenjena količina</t>
  </si>
  <si>
    <t>em</t>
  </si>
  <si>
    <t>cena em brez DDV</t>
  </si>
  <si>
    <t>vrednost brez  DDV</t>
  </si>
  <si>
    <t>DDV</t>
  </si>
  <si>
    <t>stopnja DDV</t>
  </si>
  <si>
    <t>cena z DDV</t>
  </si>
  <si>
    <t>1.</t>
  </si>
  <si>
    <t>Goveja ledja - roastbeef, junečje meso</t>
  </si>
  <si>
    <t>kg</t>
  </si>
  <si>
    <t>2.</t>
  </si>
  <si>
    <t>3.</t>
  </si>
  <si>
    <t>4.</t>
  </si>
  <si>
    <t>Hamburška slanina, pasterizirana, vakumirana</t>
  </si>
  <si>
    <t>5.</t>
  </si>
  <si>
    <t>6.</t>
  </si>
  <si>
    <t>7.</t>
  </si>
  <si>
    <t>8.</t>
  </si>
  <si>
    <t>Mleto meso ½ svinjsko, ½ goveje, max 10% maščobnih tkiv</t>
  </si>
  <si>
    <t>9.</t>
  </si>
  <si>
    <t>Mleto meso 100% goveje, max 10 % maščobnih tkiv</t>
  </si>
  <si>
    <t>10.</t>
  </si>
  <si>
    <t xml:space="preserve">Oblikovana mesna masa čevapčiči, pleskavice, max do 10% maščob </t>
  </si>
  <si>
    <t>11.</t>
  </si>
  <si>
    <t>12.</t>
  </si>
  <si>
    <t>Pica šunka, prešana plečka, v kosu ali rezana 1 kval.</t>
  </si>
  <si>
    <t>13.</t>
  </si>
  <si>
    <t>Suha domača salama narezana ali v kosu 1. kak.</t>
  </si>
  <si>
    <t>14.</t>
  </si>
  <si>
    <t>Kuhan pršut rezan</t>
  </si>
  <si>
    <t>15.</t>
  </si>
  <si>
    <t>Pršut rezan (0,2-0,5 kg)</t>
  </si>
  <si>
    <t>16.</t>
  </si>
  <si>
    <t>17.</t>
  </si>
  <si>
    <t>18.</t>
  </si>
  <si>
    <t>Klobasa za kuhanje, svinjska</t>
  </si>
  <si>
    <t>SKUPAJ:</t>
  </si>
  <si>
    <t>Navodila: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</si>
  <si>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</si>
  <si>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nedopustna.</t>
  </si>
  <si>
    <t>V stolpec 5 se vpiše cena v EUR za ponujeno blago, izračunana na zahtevano enoto mere, ki je navedena v stolpcu 4.</t>
  </si>
  <si>
    <t>V stolpec 10 ponudnik v posamezno celico vnese vrednost "1" za živila, ki so uvrščena v shemo kakovosti. Za predračunski obrazec priloži kopijo veljavnih certifikatov za ponujena živila, na katere zapiše sklop in zaporedno/-e številko/-e živila iz ponudbenega predračuna, na katerega se certifikat nanaša (priloga 4).</t>
  </si>
  <si>
    <t xml:space="preserve">Ponudba velja 4 mesece od datuma za prejem ponudb.  </t>
  </si>
  <si>
    <t>Hrenovke v naravnem črevu, svinjske</t>
  </si>
  <si>
    <t>Svinjski vrat brez kosti, v kosu</t>
  </si>
  <si>
    <t>Svinjski kare obžagan, očiščen, v kosu</t>
  </si>
  <si>
    <t>Klobase za žar, do 12% maščobnega  tkiva</t>
  </si>
  <si>
    <t>Pečenice v naravnem ovoju</t>
  </si>
  <si>
    <t>SKLOP št. 2 – PERUTNINA</t>
  </si>
  <si>
    <t>Piščančja bedra brez kosti in kože zgornji.deli, rinfuza</t>
  </si>
  <si>
    <t>Piščančja prsa v kosu</t>
  </si>
  <si>
    <t>Piščančja salama prsa, rezana</t>
  </si>
  <si>
    <t>Puranja salama, prsa, rezana</t>
  </si>
  <si>
    <t>Puranja prsa file</t>
  </si>
  <si>
    <t>Piščančja prsa file</t>
  </si>
  <si>
    <t>Tuna v olju v vrečki 1/1 ali pločevinki (1-2kg)</t>
  </si>
  <si>
    <t>Paniran argentinski oslič file zmrznjen I. kat.- (0,7kg-5kg)</t>
  </si>
  <si>
    <t>Dimljeni losos, rezine,  100g ali 200g</t>
  </si>
  <si>
    <t>Orada zmrznjena 20-25dag/kom (1-5kg)</t>
  </si>
  <si>
    <t>Kozice, očiščene 30/50 (1-2kg)</t>
  </si>
  <si>
    <t>Brancin zmrznjen, file (1-5kg)</t>
  </si>
  <si>
    <t>SKLOP št. 4 – MLEKO IN MLEČNI IZDELKI</t>
  </si>
  <si>
    <t>Mleko 3,5 % mm UTH bp 1l, certifikat iz shem kakovosti</t>
  </si>
  <si>
    <t>l</t>
  </si>
  <si>
    <t>Mleko 3,5 % mm UTH bp 1l</t>
  </si>
  <si>
    <t>Kisla smetana (0,3-1kg)</t>
  </si>
  <si>
    <t>Smetana sladka 35% bp 1l</t>
  </si>
  <si>
    <t>Smetana za kuhanje 1/1</t>
  </si>
  <si>
    <t xml:space="preserve">Skuta 10%mm (0,5 -1kg) </t>
  </si>
  <si>
    <t>Jogurt navadni 3,2 % mm 1000g, certifikat sheme kakovosti</t>
  </si>
  <si>
    <t>Jogurt sadni tekoči 1000g, certifikat sheme kakovosti</t>
  </si>
  <si>
    <t>Jogurt sadni tekoči 1000g</t>
  </si>
  <si>
    <t>Sir Edamec blok cca 2,5kg</t>
  </si>
  <si>
    <t>Sir dimljen  blok cca (0,2-1 kg)</t>
  </si>
  <si>
    <t>Sir parmezan trdi  v kosu ( 0,2-1 kg )</t>
  </si>
  <si>
    <t>Sladoled čokolada (1-4l)</t>
  </si>
  <si>
    <t>19.</t>
  </si>
  <si>
    <t>Sladoled vanilija (1-4l)</t>
  </si>
  <si>
    <t>20.</t>
  </si>
  <si>
    <t>Sir Feta 500g</t>
  </si>
  <si>
    <t>21.</t>
  </si>
  <si>
    <t>Sir mladi za žar (1-5kg)</t>
  </si>
  <si>
    <t>22.</t>
  </si>
  <si>
    <t>23.</t>
  </si>
  <si>
    <t>24.</t>
  </si>
  <si>
    <t>Maslo (0,25-1kg)</t>
  </si>
  <si>
    <t>Skuta nepas. polmastna 40%mm</t>
  </si>
  <si>
    <t xml:space="preserve">Jogurt navadni 3,2 % mm 1000g </t>
  </si>
  <si>
    <t>Sir Mozzarela v kosu (0,4-1kg)</t>
  </si>
  <si>
    <t>Sir gorgonzola (200-500g )</t>
  </si>
  <si>
    <t>Sirni namaz (100-200g)</t>
  </si>
  <si>
    <t>Grški jogurt 500g</t>
  </si>
  <si>
    <t>Mascarpone  (250-500g)</t>
  </si>
  <si>
    <t>SKLOP št. 5 – KRUH IN PECIVA</t>
  </si>
  <si>
    <t>Kruh črni 1kg, rezan, vakumiran</t>
  </si>
  <si>
    <t>Kruh beli 1kg, rezan, vakumiran</t>
  </si>
  <si>
    <t>Kruh polbeli 1kg, rezan, vakumiran</t>
  </si>
  <si>
    <t>Krof</t>
  </si>
  <si>
    <t>kom</t>
  </si>
  <si>
    <t>Toast (0,5-1kg)</t>
  </si>
  <si>
    <t>Kruh brezglutenski (0,5-1kg)</t>
  </si>
  <si>
    <t>Kruh stoletni s semeni 1kg, rezan, vakumiran</t>
  </si>
  <si>
    <t>Štručka, rezana, bela 100g (ali podobno)</t>
  </si>
  <si>
    <t>Bageta (ali podobno)</t>
  </si>
  <si>
    <t>SKLOP št. 6 – ZAMRZNJENI PREDPRIPRAVLJENI IZDELKI IN POLIZDELKI</t>
  </si>
  <si>
    <t>Skutini štruklji</t>
  </si>
  <si>
    <t>Rogljički z marmelado (80-90g)</t>
  </si>
  <si>
    <t>Rogljički s  čokolado (80-90g)</t>
  </si>
  <si>
    <t>Njoki  1/1 zmrznjeni</t>
  </si>
  <si>
    <t>Polpeti sojini 0,5 - 1 kg</t>
  </si>
  <si>
    <t>Polpeti zelenjavni  0,5 - 1kg</t>
  </si>
  <si>
    <t>Testo listnato 1/1</t>
  </si>
  <si>
    <t>Tortelini sirovi  zm. 1-2kg</t>
  </si>
  <si>
    <t>Masleni rogljiček, brez polnila (80-90g)</t>
  </si>
  <si>
    <t>SKLOP št. 7 – ZMRZNJENO IN KONZERVIRANO SADJE IN ZELENJAVA</t>
  </si>
  <si>
    <t>Fižol rdeč (2,5-3kg) pločevinka</t>
  </si>
  <si>
    <t>Koruza sladka (2,5-3kg) pločevinka</t>
  </si>
  <si>
    <t>Mešanica za francosko solato 2,5 kg</t>
  </si>
  <si>
    <t>Korenje baby 2,5 kg</t>
  </si>
  <si>
    <t>25.</t>
  </si>
  <si>
    <t>26.</t>
  </si>
  <si>
    <t xml:space="preserve">Prebranec (850g-1000g) </t>
  </si>
  <si>
    <t>Pelati (2-5kg) pločevinka</t>
  </si>
  <si>
    <t>Pommes frites 2,5 kg</t>
  </si>
  <si>
    <t>Mešanica gob z jurčki 2,5kg</t>
  </si>
  <si>
    <t xml:space="preserve">Koruza 2,5 kg </t>
  </si>
  <si>
    <t>Špinača v briketih, pasirana 2,5kg</t>
  </si>
  <si>
    <t>Špinača v briketih, list, 2,5 kg</t>
  </si>
  <si>
    <t>Maline zmrznjene 2,5kg</t>
  </si>
  <si>
    <t>Cvetača, 2,5 kg, 20-60</t>
  </si>
  <si>
    <t>Brokoli 2,5 kg,  20-60</t>
  </si>
  <si>
    <t>Grah 2,5 kg</t>
  </si>
  <si>
    <t>Očiščen krompir, rezan, kuhan, vakumsko pakiran (1-5kg)</t>
  </si>
  <si>
    <t>SKLOP št. 8 – SVEŽE SADJE,  ZELENJAVA, SUHO SADJE IN OREŠČKI</t>
  </si>
  <si>
    <t>Bazilika sveža</t>
  </si>
  <si>
    <t>Buča hokaido, muškatna</t>
  </si>
  <si>
    <t>Bučke</t>
  </si>
  <si>
    <t>Česen</t>
  </si>
  <si>
    <t>Čičerika</t>
  </si>
  <si>
    <t>Kalčki</t>
  </si>
  <si>
    <t>Koleraba rumena</t>
  </si>
  <si>
    <t>Korenje, rinfuza</t>
  </si>
  <si>
    <t xml:space="preserve">Kumare </t>
  </si>
  <si>
    <t>Leča</t>
  </si>
  <si>
    <t>Melancani</t>
  </si>
  <si>
    <t>Paprika zelena, rdeča, rumena</t>
  </si>
  <si>
    <t>Paradižnik češnjevec</t>
  </si>
  <si>
    <t>Rukola</t>
  </si>
  <si>
    <t xml:space="preserve">Solata gentila                      </t>
  </si>
  <si>
    <t>Solata kristalka</t>
  </si>
  <si>
    <t>Solata radič rdeč, zelen</t>
  </si>
  <si>
    <t>Špinača mlada</t>
  </si>
  <si>
    <t>Šampinjoni sveži-očiščeni (0,5-1kg)</t>
  </si>
  <si>
    <t>Zelena gomolj</t>
  </si>
  <si>
    <t>Zelje sveže mlado</t>
  </si>
  <si>
    <t>27.</t>
  </si>
  <si>
    <t>28.</t>
  </si>
  <si>
    <t>Solata motovilec</t>
  </si>
  <si>
    <t>29.</t>
  </si>
  <si>
    <t>Krompir</t>
  </si>
  <si>
    <t>30.</t>
  </si>
  <si>
    <t>Mladi krompir</t>
  </si>
  <si>
    <t>31.</t>
  </si>
  <si>
    <t>Pomaranče</t>
  </si>
  <si>
    <t>32.</t>
  </si>
  <si>
    <t>Limone</t>
  </si>
  <si>
    <t>33.</t>
  </si>
  <si>
    <t>Meta sveža</t>
  </si>
  <si>
    <t>34.</t>
  </si>
  <si>
    <t>35.</t>
  </si>
  <si>
    <t>Limeta</t>
  </si>
  <si>
    <t>36.</t>
  </si>
  <si>
    <t>Ananas</t>
  </si>
  <si>
    <t>37.</t>
  </si>
  <si>
    <t>Melona</t>
  </si>
  <si>
    <t>38.</t>
  </si>
  <si>
    <t>Grozdje belo in črno</t>
  </si>
  <si>
    <t>39.</t>
  </si>
  <si>
    <t>Kivi</t>
  </si>
  <si>
    <t>40.</t>
  </si>
  <si>
    <t>Lubenica</t>
  </si>
  <si>
    <t>41.</t>
  </si>
  <si>
    <t>Mandarine</t>
  </si>
  <si>
    <t>42.</t>
  </si>
  <si>
    <t>Jabolka</t>
  </si>
  <si>
    <t>43.</t>
  </si>
  <si>
    <t>Hruške</t>
  </si>
  <si>
    <t>44.</t>
  </si>
  <si>
    <t>Banane</t>
  </si>
  <si>
    <t>45.</t>
  </si>
  <si>
    <t>Slive</t>
  </si>
  <si>
    <t>46.</t>
  </si>
  <si>
    <t>Marelice</t>
  </si>
  <si>
    <t>47.</t>
  </si>
  <si>
    <t>Breskve</t>
  </si>
  <si>
    <t>48.</t>
  </si>
  <si>
    <t>Jagode</t>
  </si>
  <si>
    <t>49.</t>
  </si>
  <si>
    <t>Ingver</t>
  </si>
  <si>
    <t>50.</t>
  </si>
  <si>
    <t>Češnje</t>
  </si>
  <si>
    <t>51.</t>
  </si>
  <si>
    <t>Arašidi oluščeni NESLANI 250g</t>
  </si>
  <si>
    <t>kos</t>
  </si>
  <si>
    <t>52.</t>
  </si>
  <si>
    <t>53.</t>
  </si>
  <si>
    <t>Lešniki 250g</t>
  </si>
  <si>
    <t>54.</t>
  </si>
  <si>
    <t>Mandeljni 250g</t>
  </si>
  <si>
    <t>55.</t>
  </si>
  <si>
    <t>Suhe brusnice 150g</t>
  </si>
  <si>
    <t>56.</t>
  </si>
  <si>
    <t>Suhe fige 200g</t>
  </si>
  <si>
    <t>57.</t>
  </si>
  <si>
    <t>Slive suhe</t>
  </si>
  <si>
    <t>58.</t>
  </si>
  <si>
    <t>Marelice suhe 250g</t>
  </si>
  <si>
    <t>59.</t>
  </si>
  <si>
    <t>Orehi jedrca</t>
  </si>
  <si>
    <t>60.</t>
  </si>
  <si>
    <t>61.</t>
  </si>
  <si>
    <t>Suhi jabolčni krhlji 180g</t>
  </si>
  <si>
    <t>62.</t>
  </si>
  <si>
    <t>63.</t>
  </si>
  <si>
    <t>64.</t>
  </si>
  <si>
    <t>Seme - bučno (0,1-0,5kg)</t>
  </si>
  <si>
    <t>65.</t>
  </si>
  <si>
    <t>Seme - sončnično (0,1-0,5kg)</t>
  </si>
  <si>
    <t>66.</t>
  </si>
  <si>
    <t>Mix semen (0,1-0,5 kg)</t>
  </si>
  <si>
    <t>Krompirjevi krhlji zmrznjeni (0,5-2,5kg)</t>
  </si>
  <si>
    <t>Rozine 200g</t>
  </si>
  <si>
    <t>Seme - laneno (0,1-0,5kg)</t>
  </si>
  <si>
    <t>67.</t>
  </si>
  <si>
    <t xml:space="preserve">SKLOP št. 9 – SPLOŠNO PREHRAMBENO BLAGO </t>
  </si>
  <si>
    <t>Čokolada za kuhanje temno, 70% kakav(0,2-1kg)</t>
  </si>
  <si>
    <t>Namaz Nutella (2,5-5kg)</t>
  </si>
  <si>
    <t>Namaz čokoladni (2,5-5kg)</t>
  </si>
  <si>
    <t>Ajvar nepekoč 700-900g</t>
  </si>
  <si>
    <t>Gorčica (500-800g)</t>
  </si>
  <si>
    <t xml:space="preserve">Omaka Sojina, temna 0,5 l </t>
  </si>
  <si>
    <t>Omaka Tabasco 0,35 l</t>
  </si>
  <si>
    <t>Pesto Bazilika (150-300g)</t>
  </si>
  <si>
    <t>Paradižnikova mezga dvojni koncentrat (100-600g)</t>
  </si>
  <si>
    <t>Kis balzamični 500 ml</t>
  </si>
  <si>
    <t>Kis vinski 4% 5/1</t>
  </si>
  <si>
    <t>Kis jabolčni 5/1</t>
  </si>
  <si>
    <t>Kis alkoholni 1/1</t>
  </si>
  <si>
    <t>Marmelada marelična (700g-3kg)</t>
  </si>
  <si>
    <t>Marmelada jagodna 700g-3kg</t>
  </si>
  <si>
    <t>Grisini (0,1 -1kg)</t>
  </si>
  <si>
    <t>Piškoti tiramisu, (0,4-0,6kg)</t>
  </si>
  <si>
    <t>Tortilje ( pšenične) 25cm</t>
  </si>
  <si>
    <t>Moka ostra 1/1</t>
  </si>
  <si>
    <t>Ajdova kaša 1/1</t>
  </si>
  <si>
    <t>Polenta  1/1</t>
  </si>
  <si>
    <t>Ješprenj  1/1</t>
  </si>
  <si>
    <t>Drobtine 1/1</t>
  </si>
  <si>
    <t>Ovseni kosmiči (0,5-1kg)</t>
  </si>
  <si>
    <t>Testenine špageti 5/1 št.7 Barilla ali enakovredno</t>
  </si>
  <si>
    <t>Testenine polžki št. 55 5/1 Barilla ali enakovredno</t>
  </si>
  <si>
    <t>Testenine spirale 2xzaviti polžki 5/1</t>
  </si>
  <si>
    <t>Testenine peresniki  5/1 Barilla ali enakovredno</t>
  </si>
  <si>
    <t>Testenine brezglutenske 500g</t>
  </si>
  <si>
    <t>Olje sončnično 1/1</t>
  </si>
  <si>
    <t>Olje sončnično  pakiranje 5l, 10l ali 20 l, povratna embalaža</t>
  </si>
  <si>
    <t>Olivno olje extra deviško 1/1</t>
  </si>
  <si>
    <t>BAZILIKA zdrobljena, v dozi s pokrovom, (60g-600g)</t>
  </si>
  <si>
    <t>MAJARON zdrobljeni, v dozi s pokrovom, (60g-600g)</t>
  </si>
  <si>
    <t>ORIGANO, zdrobljeni, v dozi s pokrovom, (60g-600g)</t>
  </si>
  <si>
    <t>TIMIJAN, v dozi s pokrovom, (60g-650g)</t>
  </si>
  <si>
    <t>CIMET MLETI, v dozi s pokrovom, (60g-650g)</t>
  </si>
  <si>
    <t>PAPRIKA SLADKA, v dozi s pokrovom,(60g-650g)</t>
  </si>
  <si>
    <t>POPER ČRNI MLETI, v dozi s pokrovom, (60g-650g)</t>
  </si>
  <si>
    <t>68.</t>
  </si>
  <si>
    <t>POPER ČRNI CELI, v dozi s pokrovom, (60g-650g)</t>
  </si>
  <si>
    <t>MUŠKATNI OREŠČEK MLETI, v dozi s pokrovom, (60g-650g)</t>
  </si>
  <si>
    <t>CURRY PRAH, v dozi s pokrovom, (60g-650g)</t>
  </si>
  <si>
    <t>LOVOROV LIST, v dozi s pokrovom (60g-650g)</t>
  </si>
  <si>
    <t>Sadni čaj,  različni okusi, filter bag 20/1; 25/1</t>
  </si>
  <si>
    <t>Zeliščni čaj, različni okusi, filter bag 20/1; 25/1</t>
  </si>
  <si>
    <t>Frutabela, različni okusi, minimalno 30 % sadni delež</t>
  </si>
  <si>
    <t>Sveža jajca L, talna reja</t>
  </si>
  <si>
    <t>Tofu (100-500g)</t>
  </si>
  <si>
    <t>Kvas suhi 7g</t>
  </si>
  <si>
    <t>Želatina 100-200 g</t>
  </si>
  <si>
    <t>Ketchup 1kg</t>
  </si>
  <si>
    <t>Kakav Benquick 400-800g</t>
  </si>
  <si>
    <t>Riž basmati 1kg</t>
  </si>
  <si>
    <t>Riž paraboiled 1kg</t>
  </si>
  <si>
    <t>Sladkor v prahu 500g; 1/1</t>
  </si>
  <si>
    <t>Sladkor rjavi, trsni 500g, 1/1</t>
  </si>
  <si>
    <t>Sladkor beli, kristal 1kg, 1/1</t>
  </si>
  <si>
    <t xml:space="preserve">Sladkor vanilin 8g </t>
  </si>
  <si>
    <t>Pecilni prašek 13g</t>
  </si>
  <si>
    <t>Sol jedilna, mleta (0,5-1kg)</t>
  </si>
  <si>
    <t>Moka gladka tip 500 1/1</t>
  </si>
  <si>
    <t>Kosmiči koruzni  0,5-1 kg</t>
  </si>
  <si>
    <t>Bučno olje 1/1, 100 % nerafinirano, certifikat sheme</t>
  </si>
  <si>
    <t>Zeleni čaj, filter bag 20/1; 25/1</t>
  </si>
  <si>
    <t>Črni čaj, indijski, filter bag 20/1; 25/1</t>
  </si>
  <si>
    <t>Ovseno mleko  1l</t>
  </si>
  <si>
    <t>Knorr, belo prežganje 1kg</t>
  </si>
  <si>
    <t>Knorr, temno prežganje 1kg</t>
  </si>
  <si>
    <t xml:space="preserve">SKLOP št. 10 – ALKOHOLNE IN BREZALKOHOLNE PIJAČE </t>
  </si>
  <si>
    <t>SOK SADNI, ANANAS, 100% sadni delež, 1L</t>
  </si>
  <si>
    <t>SOK SADNI, POMARANČNI, 100% sadni delež, 1L</t>
  </si>
  <si>
    <t>SOK SADNI JABOLČNI, 100% sadni delež, 1l</t>
  </si>
  <si>
    <t>SOK SADNI Fructal,0,2l, steklenica, borovnica</t>
  </si>
  <si>
    <t>SOK SADNI Fructal,0,2l, steklenica, jagoda</t>
  </si>
  <si>
    <t>SOK SADNI Fructal,0,2l, steklenica, breskev</t>
  </si>
  <si>
    <t>SOK SADNI Fructal,0,2l, steklenica, črni ribez</t>
  </si>
  <si>
    <t>Coca cola 0,25l, steklenica</t>
  </si>
  <si>
    <t>Cockta 0,275l, steklenica</t>
  </si>
  <si>
    <t>Fanta 0,25l, steklenica</t>
  </si>
  <si>
    <t>Ledeni čaj 0,33l, steklenica</t>
  </si>
  <si>
    <t>Radenska, gazirana voda,  0,25l steklenica</t>
  </si>
  <si>
    <t>Radenska, gazirana voda, 1,5l, plastenka</t>
  </si>
  <si>
    <t>Red bull 0,25 pločevinka</t>
  </si>
  <si>
    <t>Schweppes Tonic 1,5l, pvc</t>
  </si>
  <si>
    <t>Schweppes (tonic, bitter, tangerine) 0,25l, steklenica</t>
  </si>
  <si>
    <t>Union brezalkoholno pivo svetlo, 0,5l, stekl.</t>
  </si>
  <si>
    <t>Voda naravna mineralna 0,5L, stekl.</t>
  </si>
  <si>
    <t>100 % sok, jabolko 2dl, tetra</t>
  </si>
  <si>
    <t>100 % sok, pomaranča 2 dl, tetra</t>
  </si>
  <si>
    <t>APEROL 1/1</t>
  </si>
  <si>
    <t>LIKER Baileys irish cream 1/1</t>
  </si>
  <si>
    <t>Borovničevec 20% alkohol, 1/1</t>
  </si>
  <si>
    <t>Cachaca 1/1</t>
  </si>
  <si>
    <t>Cointreau-triple sec 1/1</t>
  </si>
  <si>
    <t>Gin Hendriks 0,7, 1/1</t>
  </si>
  <si>
    <t>Gin Bombay 1/1</t>
  </si>
  <si>
    <t>Grenadine 1/1</t>
  </si>
  <si>
    <t>WH.Jack Daniels 1/1</t>
  </si>
  <si>
    <t>Jagermaister 1/1</t>
  </si>
  <si>
    <t>Wh. Jameson 1/1</t>
  </si>
  <si>
    <t>Medica, medeni liker 1/1</t>
  </si>
  <si>
    <t>Pelinkovec grenki 28% alk. 1/1</t>
  </si>
  <si>
    <t>Sadjevec  40%1/1</t>
  </si>
  <si>
    <t>Travarica 1/1</t>
  </si>
  <si>
    <t>Viljamovka 40% 0,70l, Fructal ali enakovredno</t>
  </si>
  <si>
    <t>Vodka Smirnoff 1/1</t>
  </si>
  <si>
    <t>Vino Rose 0,75l, 1L, kak.polsuho</t>
  </si>
  <si>
    <t>Srebrna radg.penina 0,75l polsuho</t>
  </si>
  <si>
    <t>Union steklenica, 0,5L</t>
  </si>
  <si>
    <t>Union nefiltrirano svetlo, 0,5l, steklenica</t>
  </si>
  <si>
    <t>Union radler, več okusov, 0,5 l, steklenica</t>
  </si>
  <si>
    <t>Vroča čokolada, porcijska</t>
  </si>
  <si>
    <t>Coca cola 1,5l, pvc</t>
  </si>
  <si>
    <t>RUM Havana Club Aňejo 1/1</t>
  </si>
  <si>
    <t>Tequila Sierra Reposado 1/1</t>
  </si>
  <si>
    <t xml:space="preserve">Vino Kabarnet Vina Koper 1/1, </t>
  </si>
  <si>
    <t>Vino Malvazija Vina Koper 1/1</t>
  </si>
  <si>
    <t>Ovseno mleko Barista 1L</t>
  </si>
  <si>
    <t>Sladkor servirni, beli, 3g</t>
  </si>
  <si>
    <t>Sladkor servirni, rjavi, 3g</t>
  </si>
  <si>
    <t>Kava mleta Barcaffe classic 200g</t>
  </si>
  <si>
    <t>SKLOP št. 11 – KAVA IN NAPITKI ZAJTRK</t>
  </si>
  <si>
    <t>Kava v zrnju, arabica 70%-80%, 1/1</t>
  </si>
  <si>
    <t>Mleko v prahu</t>
  </si>
  <si>
    <t>SKLOP št. 12 – SLOVENSKI MED</t>
  </si>
  <si>
    <t>MED CVETLIČNI  900g, SMGO*</t>
  </si>
  <si>
    <t>Med porcijski, 20g, SMGO*</t>
  </si>
  <si>
    <t>SMGO* = SLOVENSKI MED Z ZAŠČITENO GEOGRAFSKO OZNAČBO</t>
  </si>
  <si>
    <t>69.</t>
  </si>
  <si>
    <t>Čičerika (2,5-3kg) pločevinka</t>
  </si>
  <si>
    <t>Palačinke zmrznjene (0,5-1kg)</t>
  </si>
  <si>
    <t>Zdrobovi ocvrtki zmrznjeni (1-2kg)</t>
  </si>
  <si>
    <t>Ciabatta 100g (sveža ali predpečena)</t>
  </si>
  <si>
    <t>File postrvi, zmrznjeno (1-5 kg)</t>
  </si>
  <si>
    <t>KAVA IN NAPITKI ZAJTRK</t>
  </si>
  <si>
    <t>SKLOP št. 3 – RIBE IN MORSKI SADEŽI</t>
  </si>
  <si>
    <t>Laško steklenica, 0,5L</t>
  </si>
  <si>
    <t>Paradižnik grapolo</t>
  </si>
  <si>
    <t>Zelenjavna mešanica Euro mix 2,5kg</t>
  </si>
  <si>
    <t>Vino Refošk Vina Koper 1/1</t>
  </si>
  <si>
    <t>Sivi Pinot Vina Koper 0,75l</t>
  </si>
  <si>
    <t>ČAJI (57-60)- CENA NA KOM FILTER ČAJA</t>
  </si>
  <si>
    <t>Tekonik Čehur, ležak, 0,5l, stekl.</t>
  </si>
  <si>
    <t>Tektonik Normal, pale ale, 0,5l, stekl.</t>
  </si>
  <si>
    <t>Tektonik Murky, hazy ipa, 0,5l, stekl.</t>
  </si>
  <si>
    <t>Tektonik Mitzi, session ipa, 0,5l, stekl.</t>
  </si>
  <si>
    <t>Tektonik Red Eye Rabbit, pale ale, 0,5l, stekl.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</si>
</sst>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S_I_T_-;\-* #,##0.00\ _S_I_T_-;_-* &quot;-&quot;??\ _S_I_T_-;_-@_-"/>
    <numFmt numFmtId="165" formatCode="#,##0.0000"/>
  </numFmts>
  <fonts count="2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8"/>
      <color rgb="FFFF0000"/>
      <name val="Aptos Narrow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43" fontId="4" fillId="0" borderId="3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2" xfId="0" applyFont="1" applyBorder="1"/>
    <xf numFmtId="43" fontId="9" fillId="0" borderId="3" xfId="1" applyFont="1" applyBorder="1" applyAlignment="1">
      <alignment horizontal="center" vertical="center" wrapText="1"/>
    </xf>
    <xf numFmtId="43" fontId="9" fillId="0" borderId="4" xfId="1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4" fontId="6" fillId="0" borderId="7" xfId="0" applyNumberFormat="1" applyFont="1" applyBorder="1"/>
    <xf numFmtId="3" fontId="6" fillId="0" borderId="8" xfId="0" applyNumberFormat="1" applyFont="1" applyBorder="1"/>
    <xf numFmtId="0" fontId="8" fillId="3" borderId="9" xfId="0" applyFont="1" applyFill="1" applyBorder="1"/>
    <xf numFmtId="0" fontId="8" fillId="3" borderId="10" xfId="0" applyFont="1" applyFill="1" applyBorder="1"/>
    <xf numFmtId="4" fontId="8" fillId="3" borderId="11" xfId="0" applyNumberFormat="1" applyFont="1" applyFill="1" applyBorder="1"/>
    <xf numFmtId="3" fontId="8" fillId="3" borderId="12" xfId="0" applyNumberFormat="1" applyFont="1" applyFill="1" applyBorder="1"/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43" fontId="13" fillId="0" borderId="4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vertical="center" wrapText="1"/>
      <protection hidden="1"/>
    </xf>
    <xf numFmtId="4" fontId="14" fillId="0" borderId="3" xfId="0" applyNumberFormat="1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4" fontId="14" fillId="2" borderId="3" xfId="0" applyNumberFormat="1" applyFont="1" applyFill="1" applyBorder="1" applyAlignment="1">
      <alignment horizontal="right" vertical="center"/>
    </xf>
    <xf numFmtId="4" fontId="14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vertical="center" wrapText="1"/>
      <protection hidden="1"/>
    </xf>
    <xf numFmtId="4" fontId="14" fillId="0" borderId="7" xfId="0" applyNumberFormat="1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4" fontId="14" fillId="2" borderId="7" xfId="0" applyNumberFormat="1" applyFont="1" applyFill="1" applyBorder="1" applyAlignment="1">
      <alignment horizontal="right" vertical="center"/>
    </xf>
    <xf numFmtId="4" fontId="14" fillId="0" borderId="7" xfId="0" applyNumberFormat="1" applyFont="1" applyBorder="1" applyAlignment="1">
      <alignment horizontal="right" vertical="center"/>
    </xf>
    <xf numFmtId="4" fontId="14" fillId="0" borderId="7" xfId="0" applyNumberFormat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4" borderId="7" xfId="0" applyFont="1" applyFill="1" applyBorder="1" applyAlignment="1" applyProtection="1">
      <alignment vertical="center" wrapText="1"/>
      <protection hidden="1"/>
    </xf>
    <xf numFmtId="0" fontId="1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3" fontId="14" fillId="0" borderId="14" xfId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right" vertical="center"/>
    </xf>
    <xf numFmtId="3" fontId="4" fillId="0" borderId="15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5" fillId="0" borderId="0" xfId="1" applyNumberFormat="1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vertical="center"/>
    </xf>
    <xf numFmtId="0" fontId="14" fillId="0" borderId="0" xfId="0" applyFont="1" applyAlignment="1">
      <alignment horizontal="right" vertical="top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43" fontId="19" fillId="0" borderId="4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vertical="center" wrapText="1"/>
      <protection hidden="1"/>
    </xf>
    <xf numFmtId="4" fontId="20" fillId="0" borderId="3" xfId="0" applyNumberFormat="1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4" fontId="20" fillId="2" borderId="3" xfId="0" applyNumberFormat="1" applyFont="1" applyFill="1" applyBorder="1" applyAlignment="1">
      <alignment horizontal="right" vertical="center"/>
    </xf>
    <xf numFmtId="4" fontId="20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4" borderId="7" xfId="0" applyFont="1" applyFill="1" applyBorder="1" applyAlignment="1" applyProtection="1">
      <alignment vertical="center" wrapText="1"/>
      <protection hidden="1"/>
    </xf>
    <xf numFmtId="4" fontId="20" fillId="0" borderId="7" xfId="0" applyNumberFormat="1" applyFont="1" applyBorder="1" applyAlignment="1" applyProtection="1">
      <alignment horizontal="center" vertical="center"/>
      <protection hidden="1"/>
    </xf>
    <xf numFmtId="0" fontId="20" fillId="0" borderId="7" xfId="0" applyFont="1" applyBorder="1" applyAlignment="1" applyProtection="1">
      <alignment horizontal="center" vertical="center"/>
      <protection hidden="1"/>
    </xf>
    <xf numFmtId="4" fontId="20" fillId="2" borderId="7" xfId="0" applyNumberFormat="1" applyFont="1" applyFill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2" borderId="8" xfId="0" applyFont="1" applyFill="1" applyBorder="1" applyAlignment="1">
      <alignment horizontal="center" vertical="center"/>
    </xf>
    <xf numFmtId="0" fontId="20" fillId="0" borderId="7" xfId="0" applyFont="1" applyBorder="1" applyAlignment="1" applyProtection="1">
      <alignment vertical="center" wrapText="1"/>
      <protection hidden="1"/>
    </xf>
    <xf numFmtId="0" fontId="20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43" fontId="20" fillId="0" borderId="14" xfId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4" fontId="20" fillId="0" borderId="14" xfId="0" applyNumberFormat="1" applyFont="1" applyBorder="1" applyAlignment="1">
      <alignment horizontal="center" vertical="center"/>
    </xf>
    <xf numFmtId="4" fontId="9" fillId="0" borderId="14" xfId="1" applyNumberFormat="1" applyFont="1" applyFill="1" applyBorder="1" applyAlignment="1">
      <alignment horizontal="right" vertical="center"/>
    </xf>
    <xf numFmtId="3" fontId="9" fillId="0" borderId="15" xfId="1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21" fillId="0" borderId="0" xfId="1" applyNumberFormat="1" applyFont="1" applyBorder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0" fillId="0" borderId="0" xfId="0" applyFont="1"/>
    <xf numFmtId="0" fontId="8" fillId="0" borderId="0" xfId="0" applyFont="1" applyAlignment="1">
      <alignment vertical="center"/>
    </xf>
    <xf numFmtId="0" fontId="20" fillId="0" borderId="0" xfId="0" applyFont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20" fillId="0" borderId="0" xfId="1" applyNumberFormat="1" applyFont="1" applyBorder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4" fontId="14" fillId="0" borderId="0" xfId="1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3" fillId="0" borderId="0" xfId="0" applyFont="1"/>
    <xf numFmtId="0" fontId="9" fillId="2" borderId="8" xfId="0" applyFont="1" applyFill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 wrapText="1"/>
      <protection hidden="1"/>
    </xf>
    <xf numFmtId="0" fontId="20" fillId="4" borderId="16" xfId="0" applyFont="1" applyFill="1" applyBorder="1" applyAlignment="1" applyProtection="1">
      <alignment vertical="center" wrapText="1"/>
      <protection hidden="1"/>
    </xf>
    <xf numFmtId="4" fontId="20" fillId="0" borderId="16" xfId="0" applyNumberFormat="1" applyFont="1" applyBorder="1" applyAlignment="1" applyProtection="1">
      <alignment horizontal="center" vertical="center"/>
      <protection hidden="1"/>
    </xf>
    <xf numFmtId="0" fontId="20" fillId="0" borderId="16" xfId="0" applyFont="1" applyBorder="1" applyAlignment="1" applyProtection="1">
      <alignment horizontal="center" vertical="center" wrapText="1"/>
      <protection hidden="1"/>
    </xf>
    <xf numFmtId="4" fontId="20" fillId="2" borderId="16" xfId="0" applyNumberFormat="1" applyFont="1" applyFill="1" applyBorder="1" applyAlignment="1">
      <alignment horizontal="right" vertical="center"/>
    </xf>
    <xf numFmtId="4" fontId="20" fillId="0" borderId="16" xfId="0" applyNumberFormat="1" applyFont="1" applyBorder="1" applyAlignment="1">
      <alignment horizontal="right" vertical="center"/>
    </xf>
    <xf numFmtId="4" fontId="20" fillId="0" borderId="17" xfId="0" applyNumberFormat="1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2" borderId="18" xfId="0" applyFont="1" applyFill="1" applyBorder="1" applyAlignment="1">
      <alignment horizontal="center" vertical="center"/>
    </xf>
    <xf numFmtId="0" fontId="20" fillId="0" borderId="17" xfId="0" applyFont="1" applyBorder="1" applyAlignment="1" applyProtection="1">
      <alignment vertical="center" wrapText="1"/>
      <protection hidden="1"/>
    </xf>
    <xf numFmtId="4" fontId="20" fillId="0" borderId="17" xfId="0" applyNumberFormat="1" applyFont="1" applyBorder="1" applyAlignment="1" applyProtection="1">
      <alignment horizontal="center" vertical="center"/>
      <protection hidden="1"/>
    </xf>
    <xf numFmtId="4" fontId="20" fillId="2" borderId="17" xfId="0" applyNumberFormat="1" applyFont="1" applyFill="1" applyBorder="1" applyAlignment="1">
      <alignment horizontal="right" vertical="center"/>
    </xf>
    <xf numFmtId="4" fontId="20" fillId="0" borderId="17" xfId="0" applyNumberFormat="1" applyFont="1" applyBorder="1" applyAlignment="1">
      <alignment horizontal="right" vertical="center"/>
    </xf>
    <xf numFmtId="0" fontId="20" fillId="2" borderId="19" xfId="0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shrinkToFit="1"/>
      <protection hidden="1"/>
    </xf>
    <xf numFmtId="1" fontId="20" fillId="0" borderId="7" xfId="0" applyNumberFormat="1" applyFont="1" applyBorder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26E5D-5121-4658-AB11-A927FC03444C}">
  <dimension ref="A1:E19"/>
  <sheetViews>
    <sheetView workbookViewId="0">
      <selection activeCell="C19" sqref="C19"/>
    </sheetView>
  </sheetViews>
  <sheetFormatPr defaultRowHeight="15" x14ac:dyDescent="0.25"/>
  <cols>
    <col min="1" max="1" width="18.140625" customWidth="1"/>
    <col min="2" max="2" width="54.85546875" customWidth="1"/>
    <col min="3" max="3" width="14.7109375" customWidth="1"/>
    <col min="4" max="4" width="14" customWidth="1"/>
    <col min="5" max="5" width="18" customWidth="1"/>
  </cols>
  <sheetData>
    <row r="1" spans="1:5" ht="18.75" x14ac:dyDescent="0.3">
      <c r="A1" s="4" t="s">
        <v>0</v>
      </c>
      <c r="B1" s="4"/>
      <c r="C1" s="5"/>
      <c r="D1" s="5"/>
      <c r="E1" s="5"/>
    </row>
    <row r="2" spans="1:5" ht="23.25" x14ac:dyDescent="0.35">
      <c r="A2" s="6" t="s">
        <v>1</v>
      </c>
      <c r="B2" s="6"/>
      <c r="C2" s="5"/>
      <c r="D2" s="5"/>
      <c r="E2" s="5"/>
    </row>
    <row r="3" spans="1:5" x14ac:dyDescent="0.25">
      <c r="A3" s="7" t="s">
        <v>2</v>
      </c>
      <c r="B3" s="8" t="s">
        <v>3</v>
      </c>
      <c r="C3" s="9"/>
      <c r="D3" s="5"/>
      <c r="E3" s="8"/>
    </row>
    <row r="4" spans="1:5" x14ac:dyDescent="0.25">
      <c r="A4" s="7" t="s">
        <v>4</v>
      </c>
      <c r="B4" s="10"/>
      <c r="C4" s="10"/>
      <c r="D4" s="5"/>
      <c r="E4" s="11"/>
    </row>
    <row r="5" spans="1:5" ht="15.75" thickBot="1" x14ac:dyDescent="0.3">
      <c r="A5" s="7"/>
      <c r="B5" s="7"/>
      <c r="C5" s="5"/>
      <c r="D5" s="9"/>
      <c r="E5" s="5"/>
    </row>
    <row r="6" spans="1:5" ht="45" x14ac:dyDescent="0.25">
      <c r="A6" s="12"/>
      <c r="B6" s="13"/>
      <c r="C6" s="14" t="s">
        <v>5</v>
      </c>
      <c r="D6" s="14" t="s">
        <v>6</v>
      </c>
      <c r="E6" s="15" t="s">
        <v>7</v>
      </c>
    </row>
    <row r="7" spans="1:5" ht="18" customHeight="1" x14ac:dyDescent="0.25">
      <c r="A7" s="16" t="s">
        <v>8</v>
      </c>
      <c r="B7" s="17" t="s">
        <v>9</v>
      </c>
      <c r="C7" s="18">
        <f>'sklop 1-MESO'!F22</f>
        <v>0</v>
      </c>
      <c r="D7" s="18">
        <f>'sklop 1-MESO'!I22</f>
        <v>0</v>
      </c>
      <c r="E7" s="19">
        <f>'sklop 1-MESO'!J22</f>
        <v>0</v>
      </c>
    </row>
    <row r="8" spans="1:5" ht="18" customHeight="1" x14ac:dyDescent="0.25">
      <c r="A8" s="16" t="s">
        <v>10</v>
      </c>
      <c r="B8" s="17" t="s">
        <v>11</v>
      </c>
      <c r="C8" s="18">
        <f>'sklop 2-PERUTNINA'!F13</f>
        <v>0</v>
      </c>
      <c r="D8" s="18">
        <f>'sklop 2-PERUTNINA'!I13</f>
        <v>0</v>
      </c>
      <c r="E8" s="19">
        <f>'sklop 2-PERUTNINA'!J13</f>
        <v>0</v>
      </c>
    </row>
    <row r="9" spans="1:5" ht="18" customHeight="1" x14ac:dyDescent="0.25">
      <c r="A9" s="16" t="s">
        <v>12</v>
      </c>
      <c r="B9" s="17" t="s">
        <v>13</v>
      </c>
      <c r="C9" s="18">
        <f>'sklop 3-RIBE'!F14</f>
        <v>0</v>
      </c>
      <c r="D9" s="18">
        <f>'sklop 3-RIBE'!I14</f>
        <v>0</v>
      </c>
      <c r="E9" s="19">
        <f>'sklop 3-RIBE'!J14</f>
        <v>0</v>
      </c>
    </row>
    <row r="10" spans="1:5" ht="18" customHeight="1" x14ac:dyDescent="0.25">
      <c r="A10" s="16" t="s">
        <v>14</v>
      </c>
      <c r="B10" s="17" t="s">
        <v>15</v>
      </c>
      <c r="C10" s="18">
        <f>'sklop 4-MLEKO IN MLEČNI IZDELKI'!F31</f>
        <v>0</v>
      </c>
      <c r="D10" s="18">
        <f>'sklop 4-MLEKO IN MLEČNI IZDELKI'!I31</f>
        <v>0</v>
      </c>
      <c r="E10" s="19">
        <f>'sklop 4-MLEKO IN MLEČNI IZDELKI'!J31</f>
        <v>0</v>
      </c>
    </row>
    <row r="11" spans="1:5" ht="18" customHeight="1" x14ac:dyDescent="0.25">
      <c r="A11" s="16" t="s">
        <v>16</v>
      </c>
      <c r="B11" s="17" t="s">
        <v>17</v>
      </c>
      <c r="C11" s="18">
        <f>'sklop 5-KRUH IN PECIVA'!F17</f>
        <v>0</v>
      </c>
      <c r="D11" s="18">
        <f>'sklop 5-KRUH IN PECIVA'!I17</f>
        <v>0</v>
      </c>
      <c r="E11" s="19">
        <f>'sklop 5-KRUH IN PECIVA'!J17</f>
        <v>0</v>
      </c>
    </row>
    <row r="12" spans="1:5" ht="18" customHeight="1" x14ac:dyDescent="0.25">
      <c r="A12" s="16" t="s">
        <v>18</v>
      </c>
      <c r="B12" s="17" t="s">
        <v>19</v>
      </c>
      <c r="C12" s="18">
        <f>'sklop 6-ZMRZNJENI IZDELKI'!F18</f>
        <v>0</v>
      </c>
      <c r="D12" s="18">
        <f>'sklop 6-ZMRZNJENI IZDELKI'!I18</f>
        <v>0</v>
      </c>
      <c r="E12" s="19">
        <f>'sklop 6-ZMRZNJENI IZDELKI'!J18</f>
        <v>0</v>
      </c>
    </row>
    <row r="13" spans="1:5" ht="18" customHeight="1" x14ac:dyDescent="0.25">
      <c r="A13" s="16" t="s">
        <v>20</v>
      </c>
      <c r="B13" s="17" t="s">
        <v>21</v>
      </c>
      <c r="C13" s="18">
        <f>'sklop 7-ZMRZ. IN KONZ. SAD. ZEL'!F26</f>
        <v>0</v>
      </c>
      <c r="D13" s="18">
        <f>'sklop 7-ZMRZ. IN KONZ. SAD. ZEL'!I26</f>
        <v>0</v>
      </c>
      <c r="E13" s="19">
        <f>'sklop 7-ZMRZ. IN KONZ. SAD. ZEL'!J26</f>
        <v>0</v>
      </c>
    </row>
    <row r="14" spans="1:5" ht="18" customHeight="1" x14ac:dyDescent="0.25">
      <c r="A14" s="16" t="s">
        <v>22</v>
      </c>
      <c r="B14" s="17" t="s">
        <v>23</v>
      </c>
      <c r="C14" s="18">
        <f>'sklop 8-SVEŽE SAD IN ZELENJAVA'!F65</f>
        <v>0</v>
      </c>
      <c r="D14" s="18">
        <f>'sklop 8-SVEŽE SAD IN ZELENJAVA'!I65</f>
        <v>0</v>
      </c>
      <c r="E14" s="19">
        <f>'sklop 8-SVEŽE SAD IN ZELENJAVA'!J65</f>
        <v>0</v>
      </c>
    </row>
    <row r="15" spans="1:5" ht="18" customHeight="1" x14ac:dyDescent="0.25">
      <c r="A15" s="16" t="s">
        <v>24</v>
      </c>
      <c r="B15" s="17" t="s">
        <v>25</v>
      </c>
      <c r="C15" s="18">
        <f>'sklop 9-SPLOŠNO PREH.BLAGO'!F76</f>
        <v>0</v>
      </c>
      <c r="D15" s="18">
        <f>'sklop 9-SPLOŠNO PREH.BLAGO'!I76</f>
        <v>0</v>
      </c>
      <c r="E15" s="19">
        <f>'sklop 9-SPLOŠNO PREH.BLAGO'!J76</f>
        <v>0</v>
      </c>
    </row>
    <row r="16" spans="1:5" ht="18" customHeight="1" x14ac:dyDescent="0.25">
      <c r="A16" s="16" t="s">
        <v>26</v>
      </c>
      <c r="B16" s="17" t="s">
        <v>27</v>
      </c>
      <c r="C16" s="18">
        <f>'sklop 10-ALKOHOL IN BREZALK. '!F66</f>
        <v>0</v>
      </c>
      <c r="D16" s="18">
        <f>'sklop 10-ALKOHOL IN BREZALK. '!I66</f>
        <v>0</v>
      </c>
      <c r="E16" s="19">
        <f>'sklop 10-ALKOHOL IN BREZALK. '!J66</f>
        <v>0</v>
      </c>
    </row>
    <row r="17" spans="1:5" ht="18" customHeight="1" x14ac:dyDescent="0.25">
      <c r="A17" s="16" t="s">
        <v>28</v>
      </c>
      <c r="B17" s="17" t="s">
        <v>408</v>
      </c>
      <c r="C17" s="18">
        <f>'sklop 11-KAVA '!F9</f>
        <v>0</v>
      </c>
      <c r="D17" s="18">
        <f>'sklop 11-KAVA '!I9</f>
        <v>0</v>
      </c>
      <c r="E17" s="19">
        <f>'sklop 11-KAVA '!J9</f>
        <v>0</v>
      </c>
    </row>
    <row r="18" spans="1:5" ht="18" customHeight="1" x14ac:dyDescent="0.25">
      <c r="A18" s="16" t="s">
        <v>29</v>
      </c>
      <c r="B18" s="17" t="s">
        <v>30</v>
      </c>
      <c r="C18" s="18">
        <f>'sklop 12-SLOVENSKI MED'!F9</f>
        <v>0</v>
      </c>
      <c r="D18" s="18">
        <f>'sklop 12-SLOVENSKI MED'!I9</f>
        <v>0</v>
      </c>
      <c r="E18" s="19">
        <f>'sklop 12-SLOVENSKI MED'!J9</f>
        <v>0</v>
      </c>
    </row>
    <row r="19" spans="1:5" ht="18" customHeight="1" thickBot="1" x14ac:dyDescent="0.3">
      <c r="A19" s="20" t="s">
        <v>31</v>
      </c>
      <c r="B19" s="21"/>
      <c r="C19" s="22">
        <f>SUM(C7:C18)</f>
        <v>0</v>
      </c>
      <c r="D19" s="22">
        <f>SUM(D7:D18)</f>
        <v>0</v>
      </c>
      <c r="E19" s="23">
        <f>SUM(E7:E18)</f>
        <v>0</v>
      </c>
    </row>
  </sheetData>
  <protectedRanges>
    <protectedRange sqref="B4" name="Obseg1"/>
  </protectedRange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740A-DA0B-42C5-9730-C07EB9C18BFE}">
  <dimension ref="A1:J87"/>
  <sheetViews>
    <sheetView topLeftCell="A46" workbookViewId="0">
      <selection activeCell="B79" sqref="B79"/>
    </sheetView>
  </sheetViews>
  <sheetFormatPr defaultRowHeight="15" x14ac:dyDescent="0.25"/>
  <cols>
    <col min="2" max="2" width="53.85546875" customWidth="1"/>
    <col min="9" max="9" width="10.85546875" customWidth="1"/>
    <col min="10" max="10" width="12.140625" customWidth="1"/>
  </cols>
  <sheetData>
    <row r="1" spans="1:10" ht="15.75" x14ac:dyDescent="0.25">
      <c r="A1" s="151" t="s">
        <v>2</v>
      </c>
      <c r="B1" s="151"/>
      <c r="C1" s="72" t="s">
        <v>32</v>
      </c>
      <c r="D1" s="73"/>
      <c r="E1" s="73"/>
      <c r="F1" s="73"/>
      <c r="G1" s="73"/>
      <c r="H1" s="73"/>
      <c r="I1" s="73"/>
      <c r="J1" s="74"/>
    </row>
    <row r="2" spans="1:10" ht="15.75" x14ac:dyDescent="0.25">
      <c r="A2" s="151" t="s">
        <v>33</v>
      </c>
      <c r="B2" s="151"/>
      <c r="C2" s="152"/>
      <c r="D2" s="152"/>
      <c r="E2" s="152"/>
      <c r="F2" s="152"/>
      <c r="G2" s="152"/>
      <c r="H2" s="152"/>
      <c r="I2" s="152"/>
      <c r="J2" s="152"/>
    </row>
    <row r="3" spans="1:10" ht="18.75" x14ac:dyDescent="0.25">
      <c r="A3" s="5"/>
      <c r="B3" s="27" t="s">
        <v>34</v>
      </c>
      <c r="C3" s="153" t="s">
        <v>272</v>
      </c>
      <c r="D3" s="153"/>
      <c r="E3" s="153"/>
      <c r="F3" s="153"/>
      <c r="G3" s="153"/>
      <c r="H3" s="153"/>
      <c r="I3" s="153"/>
      <c r="J3" s="153"/>
    </row>
    <row r="4" spans="1:10" ht="15.75" thickBot="1" x14ac:dyDescent="0.3">
      <c r="A4" s="5"/>
      <c r="B4" s="5"/>
      <c r="C4" s="121"/>
      <c r="D4" s="5"/>
      <c r="E4" s="5"/>
      <c r="F4" s="5"/>
      <c r="G4" s="5"/>
      <c r="H4" s="5"/>
      <c r="I4" s="5"/>
      <c r="J4" s="9"/>
    </row>
    <row r="5" spans="1:10" ht="45" customHeight="1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</row>
    <row r="6" spans="1:1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</row>
    <row r="7" spans="1:10" ht="15" customHeight="1" x14ac:dyDescent="0.25">
      <c r="A7" s="92" t="s">
        <v>45</v>
      </c>
      <c r="B7" s="101" t="s">
        <v>273</v>
      </c>
      <c r="C7" s="94">
        <v>10</v>
      </c>
      <c r="D7" s="95" t="s">
        <v>47</v>
      </c>
      <c r="E7" s="96"/>
      <c r="F7" s="97">
        <f t="shared" ref="F7:F55" si="0">C7*E7</f>
        <v>0</v>
      </c>
      <c r="G7" s="98">
        <f t="shared" ref="G7:G55" si="1">I7-F7</f>
        <v>0</v>
      </c>
      <c r="H7" s="99">
        <v>9.5</v>
      </c>
      <c r="I7" s="98">
        <f t="shared" ref="I7:I55" si="2">F7*1.095</f>
        <v>0</v>
      </c>
      <c r="J7" s="100"/>
    </row>
    <row r="8" spans="1:10" ht="15" customHeight="1" x14ac:dyDescent="0.25">
      <c r="A8" s="92" t="s">
        <v>48</v>
      </c>
      <c r="B8" s="93" t="s">
        <v>274</v>
      </c>
      <c r="C8" s="94">
        <v>20</v>
      </c>
      <c r="D8" s="95" t="s">
        <v>47</v>
      </c>
      <c r="E8" s="96"/>
      <c r="F8" s="97">
        <f t="shared" si="0"/>
        <v>0</v>
      </c>
      <c r="G8" s="98">
        <f t="shared" si="1"/>
        <v>0</v>
      </c>
      <c r="H8" s="99">
        <v>9.5</v>
      </c>
      <c r="I8" s="98">
        <f t="shared" si="2"/>
        <v>0</v>
      </c>
      <c r="J8" s="100"/>
    </row>
    <row r="9" spans="1:10" ht="15" customHeight="1" x14ac:dyDescent="0.25">
      <c r="A9" s="92" t="s">
        <v>49</v>
      </c>
      <c r="B9" s="93" t="s">
        <v>275</v>
      </c>
      <c r="C9" s="94">
        <v>350</v>
      </c>
      <c r="D9" s="95" t="s">
        <v>47</v>
      </c>
      <c r="E9" s="96"/>
      <c r="F9" s="97">
        <f t="shared" si="0"/>
        <v>0</v>
      </c>
      <c r="G9" s="98">
        <f t="shared" si="1"/>
        <v>0</v>
      </c>
      <c r="H9" s="99">
        <v>9.5</v>
      </c>
      <c r="I9" s="98">
        <f t="shared" si="2"/>
        <v>0</v>
      </c>
      <c r="J9" s="100"/>
    </row>
    <row r="10" spans="1:10" ht="15" customHeight="1" x14ac:dyDescent="0.25">
      <c r="A10" s="92" t="s">
        <v>50</v>
      </c>
      <c r="B10" s="93" t="s">
        <v>276</v>
      </c>
      <c r="C10" s="94">
        <v>10</v>
      </c>
      <c r="D10" s="95" t="s">
        <v>47</v>
      </c>
      <c r="E10" s="96"/>
      <c r="F10" s="97">
        <f t="shared" si="0"/>
        <v>0</v>
      </c>
      <c r="G10" s="98">
        <f t="shared" si="1"/>
        <v>0</v>
      </c>
      <c r="H10" s="99">
        <v>9.5</v>
      </c>
      <c r="I10" s="98">
        <f t="shared" si="2"/>
        <v>0</v>
      </c>
      <c r="J10" s="100"/>
    </row>
    <row r="11" spans="1:10" ht="15" customHeight="1" x14ac:dyDescent="0.25">
      <c r="A11" s="92" t="s">
        <v>52</v>
      </c>
      <c r="B11" s="93" t="s">
        <v>277</v>
      </c>
      <c r="C11" s="94">
        <v>10</v>
      </c>
      <c r="D11" s="95" t="s">
        <v>47</v>
      </c>
      <c r="E11" s="96"/>
      <c r="F11" s="97">
        <f t="shared" si="0"/>
        <v>0</v>
      </c>
      <c r="G11" s="98">
        <f t="shared" si="1"/>
        <v>0</v>
      </c>
      <c r="H11" s="99">
        <v>9.5</v>
      </c>
      <c r="I11" s="98">
        <f t="shared" si="2"/>
        <v>0</v>
      </c>
      <c r="J11" s="100"/>
    </row>
    <row r="12" spans="1:10" ht="15" customHeight="1" x14ac:dyDescent="0.25">
      <c r="A12" s="92" t="s">
        <v>53</v>
      </c>
      <c r="B12" s="101" t="s">
        <v>324</v>
      </c>
      <c r="C12" s="94">
        <v>50</v>
      </c>
      <c r="D12" s="95" t="s">
        <v>47</v>
      </c>
      <c r="E12" s="96"/>
      <c r="F12" s="97">
        <f t="shared" si="0"/>
        <v>0</v>
      </c>
      <c r="G12" s="98">
        <f t="shared" si="1"/>
        <v>0</v>
      </c>
      <c r="H12" s="99">
        <v>9.5</v>
      </c>
      <c r="I12" s="98">
        <f t="shared" si="2"/>
        <v>0</v>
      </c>
      <c r="J12" s="100"/>
    </row>
    <row r="13" spans="1:10" ht="15" customHeight="1" x14ac:dyDescent="0.25">
      <c r="A13" s="92" t="s">
        <v>54</v>
      </c>
      <c r="B13" s="101" t="s">
        <v>278</v>
      </c>
      <c r="C13" s="94">
        <v>3</v>
      </c>
      <c r="D13" s="95" t="s">
        <v>101</v>
      </c>
      <c r="E13" s="96"/>
      <c r="F13" s="97">
        <f t="shared" si="0"/>
        <v>0</v>
      </c>
      <c r="G13" s="98">
        <f t="shared" si="1"/>
        <v>0</v>
      </c>
      <c r="H13" s="99">
        <v>9.5</v>
      </c>
      <c r="I13" s="98">
        <f t="shared" si="2"/>
        <v>0</v>
      </c>
      <c r="J13" s="100"/>
    </row>
    <row r="14" spans="1:10" ht="15" customHeight="1" x14ac:dyDescent="0.25">
      <c r="A14" s="92" t="s">
        <v>55</v>
      </c>
      <c r="B14" s="101" t="s">
        <v>279</v>
      </c>
      <c r="C14" s="94">
        <v>3</v>
      </c>
      <c r="D14" s="95" t="s">
        <v>101</v>
      </c>
      <c r="E14" s="96"/>
      <c r="F14" s="97">
        <f t="shared" si="0"/>
        <v>0</v>
      </c>
      <c r="G14" s="98">
        <f t="shared" si="1"/>
        <v>0</v>
      </c>
      <c r="H14" s="99">
        <v>9.5</v>
      </c>
      <c r="I14" s="98">
        <f t="shared" si="2"/>
        <v>0</v>
      </c>
      <c r="J14" s="100"/>
    </row>
    <row r="15" spans="1:10" ht="15" customHeight="1" x14ac:dyDescent="0.25">
      <c r="A15" s="92" t="s">
        <v>57</v>
      </c>
      <c r="B15" s="101" t="s">
        <v>280</v>
      </c>
      <c r="C15" s="94">
        <v>4</v>
      </c>
      <c r="D15" s="95" t="s">
        <v>47</v>
      </c>
      <c r="E15" s="96"/>
      <c r="F15" s="97">
        <f t="shared" si="0"/>
        <v>0</v>
      </c>
      <c r="G15" s="98">
        <f t="shared" si="1"/>
        <v>0</v>
      </c>
      <c r="H15" s="99">
        <v>9.5</v>
      </c>
      <c r="I15" s="98">
        <f t="shared" si="2"/>
        <v>0</v>
      </c>
      <c r="J15" s="100"/>
    </row>
    <row r="16" spans="1:10" ht="15" customHeight="1" x14ac:dyDescent="0.25">
      <c r="A16" s="92" t="s">
        <v>59</v>
      </c>
      <c r="B16" s="101" t="s">
        <v>281</v>
      </c>
      <c r="C16" s="94">
        <v>20</v>
      </c>
      <c r="D16" s="95" t="s">
        <v>47</v>
      </c>
      <c r="E16" s="96"/>
      <c r="F16" s="97">
        <f t="shared" si="0"/>
        <v>0</v>
      </c>
      <c r="G16" s="98">
        <f t="shared" si="1"/>
        <v>0</v>
      </c>
      <c r="H16" s="99">
        <v>9.5</v>
      </c>
      <c r="I16" s="98">
        <f t="shared" si="2"/>
        <v>0</v>
      </c>
      <c r="J16" s="100"/>
    </row>
    <row r="17" spans="1:10" ht="15" customHeight="1" x14ac:dyDescent="0.25">
      <c r="A17" s="92" t="s">
        <v>61</v>
      </c>
      <c r="B17" s="101" t="s">
        <v>282</v>
      </c>
      <c r="C17" s="94">
        <v>20</v>
      </c>
      <c r="D17" s="95" t="s">
        <v>101</v>
      </c>
      <c r="E17" s="96"/>
      <c r="F17" s="97">
        <f t="shared" si="0"/>
        <v>0</v>
      </c>
      <c r="G17" s="98">
        <f t="shared" si="1"/>
        <v>0</v>
      </c>
      <c r="H17" s="99">
        <v>9.5</v>
      </c>
      <c r="I17" s="98">
        <f t="shared" si="2"/>
        <v>0</v>
      </c>
      <c r="J17" s="100"/>
    </row>
    <row r="18" spans="1:10" ht="15" customHeight="1" x14ac:dyDescent="0.25">
      <c r="A18" s="92" t="s">
        <v>62</v>
      </c>
      <c r="B18" s="101" t="s">
        <v>283</v>
      </c>
      <c r="C18" s="94">
        <v>20</v>
      </c>
      <c r="D18" s="95" t="s">
        <v>101</v>
      </c>
      <c r="E18" s="96"/>
      <c r="F18" s="97">
        <f t="shared" si="0"/>
        <v>0</v>
      </c>
      <c r="G18" s="98">
        <f t="shared" si="1"/>
        <v>0</v>
      </c>
      <c r="H18" s="99">
        <v>9.5</v>
      </c>
      <c r="I18" s="98">
        <f t="shared" si="2"/>
        <v>0</v>
      </c>
      <c r="J18" s="100"/>
    </row>
    <row r="19" spans="1:10" ht="15" customHeight="1" x14ac:dyDescent="0.25">
      <c r="A19" s="92" t="s">
        <v>64</v>
      </c>
      <c r="B19" s="101" t="s">
        <v>284</v>
      </c>
      <c r="C19" s="94">
        <v>20</v>
      </c>
      <c r="D19" s="95" t="s">
        <v>101</v>
      </c>
      <c r="E19" s="96"/>
      <c r="F19" s="97">
        <f t="shared" si="0"/>
        <v>0</v>
      </c>
      <c r="G19" s="98">
        <f t="shared" si="1"/>
        <v>0</v>
      </c>
      <c r="H19" s="99">
        <v>9.5</v>
      </c>
      <c r="I19" s="98">
        <f t="shared" si="2"/>
        <v>0</v>
      </c>
      <c r="J19" s="100"/>
    </row>
    <row r="20" spans="1:10" ht="15" customHeight="1" x14ac:dyDescent="0.25">
      <c r="A20" s="92" t="s">
        <v>66</v>
      </c>
      <c r="B20" s="101" t="s">
        <v>285</v>
      </c>
      <c r="C20" s="94">
        <v>10</v>
      </c>
      <c r="D20" s="95" t="s">
        <v>101</v>
      </c>
      <c r="E20" s="96"/>
      <c r="F20" s="97">
        <f t="shared" si="0"/>
        <v>0</v>
      </c>
      <c r="G20" s="98">
        <f t="shared" si="1"/>
        <v>0</v>
      </c>
      <c r="H20" s="99">
        <v>9.5</v>
      </c>
      <c r="I20" s="98">
        <f t="shared" si="2"/>
        <v>0</v>
      </c>
      <c r="J20" s="100"/>
    </row>
    <row r="21" spans="1:10" ht="15" customHeight="1" x14ac:dyDescent="0.25">
      <c r="A21" s="92" t="s">
        <v>68</v>
      </c>
      <c r="B21" s="101" t="s">
        <v>325</v>
      </c>
      <c r="C21" s="94">
        <v>10</v>
      </c>
      <c r="D21" s="95" t="s">
        <v>47</v>
      </c>
      <c r="E21" s="96"/>
      <c r="F21" s="97">
        <f t="shared" si="0"/>
        <v>0</v>
      </c>
      <c r="G21" s="98">
        <f t="shared" si="1"/>
        <v>0</v>
      </c>
      <c r="H21" s="99">
        <v>9.5</v>
      </c>
      <c r="I21" s="98">
        <f t="shared" si="2"/>
        <v>0</v>
      </c>
      <c r="J21" s="100"/>
    </row>
    <row r="22" spans="1:10" ht="15" customHeight="1" x14ac:dyDescent="0.25">
      <c r="A22" s="92" t="s">
        <v>70</v>
      </c>
      <c r="B22" s="93" t="s">
        <v>286</v>
      </c>
      <c r="C22" s="94">
        <v>200</v>
      </c>
      <c r="D22" s="95" t="s">
        <v>47</v>
      </c>
      <c r="E22" s="96"/>
      <c r="F22" s="97">
        <f t="shared" si="0"/>
        <v>0</v>
      </c>
      <c r="G22" s="98">
        <f t="shared" si="1"/>
        <v>0</v>
      </c>
      <c r="H22" s="99">
        <v>9.5</v>
      </c>
      <c r="I22" s="98">
        <f t="shared" si="2"/>
        <v>0</v>
      </c>
      <c r="J22" s="100"/>
    </row>
    <row r="23" spans="1:10" ht="15" customHeight="1" x14ac:dyDescent="0.25">
      <c r="A23" s="92" t="s">
        <v>71</v>
      </c>
      <c r="B23" s="93" t="s">
        <v>287</v>
      </c>
      <c r="C23" s="94">
        <v>100</v>
      </c>
      <c r="D23" s="95" t="s">
        <v>47</v>
      </c>
      <c r="E23" s="96"/>
      <c r="F23" s="97">
        <f t="shared" si="0"/>
        <v>0</v>
      </c>
      <c r="G23" s="98">
        <f t="shared" si="1"/>
        <v>0</v>
      </c>
      <c r="H23" s="99">
        <v>9.5</v>
      </c>
      <c r="I23" s="98">
        <f t="shared" si="2"/>
        <v>0</v>
      </c>
      <c r="J23" s="100"/>
    </row>
    <row r="24" spans="1:10" ht="15" customHeight="1" x14ac:dyDescent="0.25">
      <c r="A24" s="92" t="s">
        <v>72</v>
      </c>
      <c r="B24" s="93" t="s">
        <v>335</v>
      </c>
      <c r="C24" s="94">
        <v>300</v>
      </c>
      <c r="D24" s="95" t="s">
        <v>47</v>
      </c>
      <c r="E24" s="96"/>
      <c r="F24" s="97">
        <f t="shared" si="0"/>
        <v>0</v>
      </c>
      <c r="G24" s="98">
        <f t="shared" si="1"/>
        <v>0</v>
      </c>
      <c r="H24" s="99">
        <v>9.5</v>
      </c>
      <c r="I24" s="98">
        <f t="shared" si="2"/>
        <v>0</v>
      </c>
      <c r="J24" s="100"/>
    </row>
    <row r="25" spans="1:10" ht="15" customHeight="1" x14ac:dyDescent="0.25">
      <c r="A25" s="92" t="s">
        <v>114</v>
      </c>
      <c r="B25" s="101" t="s">
        <v>288</v>
      </c>
      <c r="C25" s="94">
        <v>10</v>
      </c>
      <c r="D25" s="95" t="s">
        <v>47</v>
      </c>
      <c r="E25" s="96"/>
      <c r="F25" s="97">
        <f t="shared" si="0"/>
        <v>0</v>
      </c>
      <c r="G25" s="98">
        <f t="shared" si="1"/>
        <v>0</v>
      </c>
      <c r="H25" s="99">
        <v>9.5</v>
      </c>
      <c r="I25" s="98">
        <f t="shared" si="2"/>
        <v>0</v>
      </c>
      <c r="J25" s="100"/>
    </row>
    <row r="26" spans="1:10" ht="15" customHeight="1" x14ac:dyDescent="0.25">
      <c r="A26" s="92" t="s">
        <v>116</v>
      </c>
      <c r="B26" s="93" t="s">
        <v>289</v>
      </c>
      <c r="C26" s="94">
        <v>10</v>
      </c>
      <c r="D26" s="95" t="s">
        <v>47</v>
      </c>
      <c r="E26" s="96"/>
      <c r="F26" s="97">
        <f t="shared" si="0"/>
        <v>0</v>
      </c>
      <c r="G26" s="98">
        <f t="shared" si="1"/>
        <v>0</v>
      </c>
      <c r="H26" s="99">
        <v>9.5</v>
      </c>
      <c r="I26" s="98">
        <f t="shared" si="2"/>
        <v>0</v>
      </c>
      <c r="J26" s="100"/>
    </row>
    <row r="27" spans="1:10" ht="15" customHeight="1" x14ac:dyDescent="0.25">
      <c r="A27" s="92" t="s">
        <v>118</v>
      </c>
      <c r="B27" s="93" t="s">
        <v>326</v>
      </c>
      <c r="C27" s="94">
        <v>20</v>
      </c>
      <c r="D27" s="95" t="s">
        <v>47</v>
      </c>
      <c r="E27" s="96"/>
      <c r="F27" s="97">
        <f t="shared" si="0"/>
        <v>0</v>
      </c>
      <c r="G27" s="98">
        <f t="shared" si="1"/>
        <v>0</v>
      </c>
      <c r="H27" s="99">
        <v>9.5</v>
      </c>
      <c r="I27" s="98">
        <f t="shared" si="2"/>
        <v>0</v>
      </c>
      <c r="J27" s="100"/>
    </row>
    <row r="28" spans="1:10" ht="15" customHeight="1" x14ac:dyDescent="0.25">
      <c r="A28" s="92" t="s">
        <v>120</v>
      </c>
      <c r="B28" s="101" t="s">
        <v>327</v>
      </c>
      <c r="C28" s="94">
        <v>20</v>
      </c>
      <c r="D28" s="95" t="s">
        <v>47</v>
      </c>
      <c r="E28" s="96"/>
      <c r="F28" s="97">
        <f t="shared" si="0"/>
        <v>0</v>
      </c>
      <c r="G28" s="98">
        <f t="shared" si="1"/>
        <v>0</v>
      </c>
      <c r="H28" s="99">
        <v>9.5</v>
      </c>
      <c r="I28" s="98">
        <f t="shared" si="2"/>
        <v>0</v>
      </c>
      <c r="J28" s="100"/>
    </row>
    <row r="29" spans="1:10" ht="15" customHeight="1" x14ac:dyDescent="0.25">
      <c r="A29" s="92" t="s">
        <v>121</v>
      </c>
      <c r="B29" s="101" t="s">
        <v>290</v>
      </c>
      <c r="C29" s="94">
        <v>500</v>
      </c>
      <c r="D29" s="95" t="s">
        <v>241</v>
      </c>
      <c r="E29" s="96"/>
      <c r="F29" s="97">
        <f t="shared" si="0"/>
        <v>0</v>
      </c>
      <c r="G29" s="98">
        <f t="shared" si="1"/>
        <v>0</v>
      </c>
      <c r="H29" s="99">
        <v>9.5</v>
      </c>
      <c r="I29" s="98">
        <f t="shared" si="2"/>
        <v>0</v>
      </c>
      <c r="J29" s="100"/>
    </row>
    <row r="30" spans="1:10" ht="15" customHeight="1" x14ac:dyDescent="0.25">
      <c r="A30" s="92" t="s">
        <v>122</v>
      </c>
      <c r="B30" s="101" t="s">
        <v>330</v>
      </c>
      <c r="C30" s="94">
        <v>100</v>
      </c>
      <c r="D30" s="95" t="s">
        <v>47</v>
      </c>
      <c r="E30" s="96"/>
      <c r="F30" s="97">
        <f t="shared" si="0"/>
        <v>0</v>
      </c>
      <c r="G30" s="98">
        <f t="shared" si="1"/>
        <v>0</v>
      </c>
      <c r="H30" s="99">
        <v>9.5</v>
      </c>
      <c r="I30" s="98">
        <f t="shared" si="2"/>
        <v>0</v>
      </c>
      <c r="J30" s="100"/>
    </row>
    <row r="31" spans="1:10" ht="15" customHeight="1" x14ac:dyDescent="0.25">
      <c r="A31" s="92" t="s">
        <v>157</v>
      </c>
      <c r="B31" s="101" t="s">
        <v>329</v>
      </c>
      <c r="C31" s="94">
        <v>50</v>
      </c>
      <c r="D31" s="95" t="s">
        <v>47</v>
      </c>
      <c r="E31" s="96"/>
      <c r="F31" s="97">
        <f t="shared" si="0"/>
        <v>0</v>
      </c>
      <c r="G31" s="98">
        <f t="shared" si="1"/>
        <v>0</v>
      </c>
      <c r="H31" s="99">
        <v>9.5</v>
      </c>
      <c r="I31" s="98">
        <f t="shared" si="2"/>
        <v>0</v>
      </c>
      <c r="J31" s="100"/>
    </row>
    <row r="32" spans="1:10" ht="15" customHeight="1" x14ac:dyDescent="0.25">
      <c r="A32" s="92" t="s">
        <v>158</v>
      </c>
      <c r="B32" s="101" t="s">
        <v>328</v>
      </c>
      <c r="C32" s="94">
        <v>5</v>
      </c>
      <c r="D32" s="95" t="s">
        <v>47</v>
      </c>
      <c r="E32" s="96"/>
      <c r="F32" s="97">
        <f t="shared" si="0"/>
        <v>0</v>
      </c>
      <c r="G32" s="98">
        <f t="shared" si="1"/>
        <v>0</v>
      </c>
      <c r="H32" s="99">
        <v>9.5</v>
      </c>
      <c r="I32" s="98">
        <f t="shared" si="2"/>
        <v>0</v>
      </c>
      <c r="J32" s="100"/>
    </row>
    <row r="33" spans="1:10" ht="15" customHeight="1" x14ac:dyDescent="0.25">
      <c r="A33" s="92" t="s">
        <v>193</v>
      </c>
      <c r="B33" s="101" t="s">
        <v>331</v>
      </c>
      <c r="C33" s="94">
        <v>2</v>
      </c>
      <c r="D33" s="95" t="s">
        <v>47</v>
      </c>
      <c r="E33" s="96"/>
      <c r="F33" s="97">
        <f t="shared" si="0"/>
        <v>0</v>
      </c>
      <c r="G33" s="98">
        <f t="shared" si="1"/>
        <v>0</v>
      </c>
      <c r="H33" s="99">
        <v>9.5</v>
      </c>
      <c r="I33" s="98">
        <f t="shared" si="2"/>
        <v>0</v>
      </c>
      <c r="J33" s="100"/>
    </row>
    <row r="34" spans="1:10" ht="15" customHeight="1" x14ac:dyDescent="0.25">
      <c r="A34" s="92" t="s">
        <v>194</v>
      </c>
      <c r="B34" s="101" t="s">
        <v>332</v>
      </c>
      <c r="C34" s="94">
        <v>1</v>
      </c>
      <c r="D34" s="95" t="s">
        <v>47</v>
      </c>
      <c r="E34" s="96"/>
      <c r="F34" s="97">
        <f t="shared" si="0"/>
        <v>0</v>
      </c>
      <c r="G34" s="98">
        <f t="shared" si="1"/>
        <v>0</v>
      </c>
      <c r="H34" s="99">
        <v>9.5</v>
      </c>
      <c r="I34" s="98">
        <f t="shared" si="2"/>
        <v>0</v>
      </c>
      <c r="J34" s="100"/>
    </row>
    <row r="35" spans="1:10" ht="15" customHeight="1" x14ac:dyDescent="0.25">
      <c r="A35" s="92" t="s">
        <v>196</v>
      </c>
      <c r="B35" s="101" t="s">
        <v>333</v>
      </c>
      <c r="C35" s="94">
        <v>40</v>
      </c>
      <c r="D35" s="95" t="s">
        <v>47</v>
      </c>
      <c r="E35" s="96"/>
      <c r="F35" s="97">
        <f t="shared" si="0"/>
        <v>0</v>
      </c>
      <c r="G35" s="98">
        <f t="shared" si="1"/>
        <v>0</v>
      </c>
      <c r="H35" s="99">
        <v>9.5</v>
      </c>
      <c r="I35" s="98">
        <f t="shared" si="2"/>
        <v>0</v>
      </c>
      <c r="J35" s="100"/>
    </row>
    <row r="36" spans="1:10" ht="15" customHeight="1" x14ac:dyDescent="0.25">
      <c r="A36" s="92" t="s">
        <v>198</v>
      </c>
      <c r="B36" s="101" t="s">
        <v>334</v>
      </c>
      <c r="C36" s="94">
        <v>20</v>
      </c>
      <c r="D36" s="95" t="s">
        <v>47</v>
      </c>
      <c r="E36" s="96"/>
      <c r="F36" s="97">
        <f t="shared" si="0"/>
        <v>0</v>
      </c>
      <c r="G36" s="98">
        <f t="shared" si="1"/>
        <v>0</v>
      </c>
      <c r="H36" s="99">
        <v>9.5</v>
      </c>
      <c r="I36" s="98">
        <f t="shared" si="2"/>
        <v>0</v>
      </c>
      <c r="J36" s="100"/>
    </row>
    <row r="37" spans="1:10" ht="15" customHeight="1" x14ac:dyDescent="0.25">
      <c r="A37" s="92" t="s">
        <v>200</v>
      </c>
      <c r="B37" s="101" t="s">
        <v>291</v>
      </c>
      <c r="C37" s="94">
        <v>20</v>
      </c>
      <c r="D37" s="95" t="s">
        <v>47</v>
      </c>
      <c r="E37" s="96"/>
      <c r="F37" s="97">
        <f t="shared" si="0"/>
        <v>0</v>
      </c>
      <c r="G37" s="98">
        <f t="shared" si="1"/>
        <v>0</v>
      </c>
      <c r="H37" s="99">
        <v>9.5</v>
      </c>
      <c r="I37" s="98">
        <f t="shared" si="2"/>
        <v>0</v>
      </c>
      <c r="J37" s="100"/>
    </row>
    <row r="38" spans="1:10" ht="15" customHeight="1" x14ac:dyDescent="0.25">
      <c r="A38" s="92" t="s">
        <v>202</v>
      </c>
      <c r="B38" s="101" t="s">
        <v>292</v>
      </c>
      <c r="C38" s="94">
        <v>10</v>
      </c>
      <c r="D38" s="95" t="s">
        <v>47</v>
      </c>
      <c r="E38" s="96"/>
      <c r="F38" s="97">
        <f t="shared" si="0"/>
        <v>0</v>
      </c>
      <c r="G38" s="98">
        <f t="shared" si="1"/>
        <v>0</v>
      </c>
      <c r="H38" s="99">
        <v>9.5</v>
      </c>
      <c r="I38" s="98">
        <f t="shared" si="2"/>
        <v>0</v>
      </c>
      <c r="J38" s="100"/>
    </row>
    <row r="39" spans="1:10" ht="15" customHeight="1" x14ac:dyDescent="0.25">
      <c r="A39" s="92" t="s">
        <v>204</v>
      </c>
      <c r="B39" s="101" t="s">
        <v>293</v>
      </c>
      <c r="C39" s="94">
        <v>10</v>
      </c>
      <c r="D39" s="95" t="s">
        <v>47</v>
      </c>
      <c r="E39" s="96"/>
      <c r="F39" s="97">
        <f t="shared" si="0"/>
        <v>0</v>
      </c>
      <c r="G39" s="98">
        <f t="shared" si="1"/>
        <v>0</v>
      </c>
      <c r="H39" s="99">
        <v>9.5</v>
      </c>
      <c r="I39" s="98">
        <f t="shared" si="2"/>
        <v>0</v>
      </c>
      <c r="J39" s="100"/>
    </row>
    <row r="40" spans="1:10" ht="15" customHeight="1" x14ac:dyDescent="0.25">
      <c r="A40" s="92" t="s">
        <v>206</v>
      </c>
      <c r="B40" s="101" t="s">
        <v>294</v>
      </c>
      <c r="C40" s="94">
        <v>10</v>
      </c>
      <c r="D40" s="95" t="s">
        <v>47</v>
      </c>
      <c r="E40" s="96"/>
      <c r="F40" s="97">
        <f t="shared" si="0"/>
        <v>0</v>
      </c>
      <c r="G40" s="98">
        <f t="shared" si="1"/>
        <v>0</v>
      </c>
      <c r="H40" s="99">
        <v>9.5</v>
      </c>
      <c r="I40" s="98">
        <f t="shared" si="2"/>
        <v>0</v>
      </c>
      <c r="J40" s="100"/>
    </row>
    <row r="41" spans="1:10" ht="15" customHeight="1" x14ac:dyDescent="0.25">
      <c r="A41" s="92" t="s">
        <v>207</v>
      </c>
      <c r="B41" s="101" t="s">
        <v>295</v>
      </c>
      <c r="C41" s="94">
        <v>40</v>
      </c>
      <c r="D41" s="95" t="s">
        <v>47</v>
      </c>
      <c r="E41" s="96"/>
      <c r="F41" s="97">
        <f t="shared" si="0"/>
        <v>0</v>
      </c>
      <c r="G41" s="98">
        <f t="shared" si="1"/>
        <v>0</v>
      </c>
      <c r="H41" s="99">
        <v>9.5</v>
      </c>
      <c r="I41" s="98">
        <f t="shared" si="2"/>
        <v>0</v>
      </c>
      <c r="J41" s="100"/>
    </row>
    <row r="42" spans="1:10" ht="15" customHeight="1" x14ac:dyDescent="0.25">
      <c r="A42" s="92" t="s">
        <v>209</v>
      </c>
      <c r="B42" s="101" t="s">
        <v>296</v>
      </c>
      <c r="C42" s="94">
        <v>300</v>
      </c>
      <c r="D42" s="95" t="s">
        <v>47</v>
      </c>
      <c r="E42" s="96"/>
      <c r="F42" s="97">
        <f t="shared" si="0"/>
        <v>0</v>
      </c>
      <c r="G42" s="98">
        <f t="shared" si="1"/>
        <v>0</v>
      </c>
      <c r="H42" s="99">
        <v>9.5</v>
      </c>
      <c r="I42" s="98">
        <f t="shared" si="2"/>
        <v>0</v>
      </c>
      <c r="J42" s="100"/>
    </row>
    <row r="43" spans="1:10" ht="15" customHeight="1" x14ac:dyDescent="0.25">
      <c r="A43" s="92" t="s">
        <v>211</v>
      </c>
      <c r="B43" s="101" t="s">
        <v>297</v>
      </c>
      <c r="C43" s="94">
        <v>50</v>
      </c>
      <c r="D43" s="95" t="s">
        <v>47</v>
      </c>
      <c r="E43" s="96"/>
      <c r="F43" s="97">
        <f t="shared" si="0"/>
        <v>0</v>
      </c>
      <c r="G43" s="98">
        <f t="shared" si="1"/>
        <v>0</v>
      </c>
      <c r="H43" s="99">
        <v>9.5</v>
      </c>
      <c r="I43" s="98">
        <f t="shared" si="2"/>
        <v>0</v>
      </c>
      <c r="J43" s="100"/>
    </row>
    <row r="44" spans="1:10" ht="15" customHeight="1" x14ac:dyDescent="0.25">
      <c r="A44" s="92" t="s">
        <v>213</v>
      </c>
      <c r="B44" s="101" t="s">
        <v>298</v>
      </c>
      <c r="C44" s="94">
        <v>50</v>
      </c>
      <c r="D44" s="95" t="s">
        <v>47</v>
      </c>
      <c r="E44" s="96"/>
      <c r="F44" s="97">
        <f t="shared" si="0"/>
        <v>0</v>
      </c>
      <c r="G44" s="98">
        <f t="shared" si="1"/>
        <v>0</v>
      </c>
      <c r="H44" s="99">
        <v>9.5</v>
      </c>
      <c r="I44" s="98">
        <f t="shared" si="2"/>
        <v>0</v>
      </c>
      <c r="J44" s="100"/>
    </row>
    <row r="45" spans="1:10" ht="15" customHeight="1" x14ac:dyDescent="0.25">
      <c r="A45" s="92" t="s">
        <v>215</v>
      </c>
      <c r="B45" s="101" t="s">
        <v>299</v>
      </c>
      <c r="C45" s="94">
        <v>50</v>
      </c>
      <c r="D45" s="95" t="s">
        <v>47</v>
      </c>
      <c r="E45" s="96"/>
      <c r="F45" s="97">
        <f t="shared" si="0"/>
        <v>0</v>
      </c>
      <c r="G45" s="98">
        <f t="shared" si="1"/>
        <v>0</v>
      </c>
      <c r="H45" s="99">
        <v>9.5</v>
      </c>
      <c r="I45" s="98">
        <f t="shared" si="2"/>
        <v>0</v>
      </c>
      <c r="J45" s="100"/>
    </row>
    <row r="46" spans="1:10" ht="15" customHeight="1" x14ac:dyDescent="0.25">
      <c r="A46" s="92" t="s">
        <v>217</v>
      </c>
      <c r="B46" s="101" t="s">
        <v>300</v>
      </c>
      <c r="C46" s="94">
        <v>50</v>
      </c>
      <c r="D46" s="95" t="s">
        <v>47</v>
      </c>
      <c r="E46" s="96"/>
      <c r="F46" s="97">
        <f t="shared" si="0"/>
        <v>0</v>
      </c>
      <c r="G46" s="98">
        <f t="shared" si="1"/>
        <v>0</v>
      </c>
      <c r="H46" s="99">
        <v>9.5</v>
      </c>
      <c r="I46" s="98">
        <f t="shared" si="2"/>
        <v>0</v>
      </c>
      <c r="J46" s="100"/>
    </row>
    <row r="47" spans="1:10" ht="15" customHeight="1" x14ac:dyDescent="0.25">
      <c r="A47" s="92" t="s">
        <v>219</v>
      </c>
      <c r="B47" s="101" t="s">
        <v>301</v>
      </c>
      <c r="C47" s="94">
        <v>10</v>
      </c>
      <c r="D47" s="95" t="s">
        <v>47</v>
      </c>
      <c r="E47" s="96"/>
      <c r="F47" s="97">
        <f t="shared" si="0"/>
        <v>0</v>
      </c>
      <c r="G47" s="98">
        <f t="shared" si="1"/>
        <v>0</v>
      </c>
      <c r="H47" s="99">
        <v>9.5</v>
      </c>
      <c r="I47" s="98">
        <f t="shared" si="2"/>
        <v>0</v>
      </c>
      <c r="J47" s="100"/>
    </row>
    <row r="48" spans="1:10" ht="15" customHeight="1" x14ac:dyDescent="0.25">
      <c r="A48" s="92" t="s">
        <v>221</v>
      </c>
      <c r="B48" s="101" t="s">
        <v>336</v>
      </c>
      <c r="C48" s="94">
        <v>10</v>
      </c>
      <c r="D48" s="95" t="s">
        <v>101</v>
      </c>
      <c r="E48" s="96"/>
      <c r="F48" s="97">
        <f t="shared" si="0"/>
        <v>0</v>
      </c>
      <c r="G48" s="98">
        <f t="shared" si="1"/>
        <v>0</v>
      </c>
      <c r="H48" s="99">
        <v>9.5</v>
      </c>
      <c r="I48" s="98">
        <f t="shared" si="2"/>
        <v>0</v>
      </c>
      <c r="J48" s="100"/>
    </row>
    <row r="49" spans="1:10" ht="15" customHeight="1" x14ac:dyDescent="0.25">
      <c r="A49" s="92" t="s">
        <v>223</v>
      </c>
      <c r="B49" s="101" t="s">
        <v>302</v>
      </c>
      <c r="C49" s="94">
        <v>20</v>
      </c>
      <c r="D49" s="95" t="s">
        <v>101</v>
      </c>
      <c r="E49" s="96"/>
      <c r="F49" s="97">
        <f t="shared" si="0"/>
        <v>0</v>
      </c>
      <c r="G49" s="98">
        <f t="shared" si="1"/>
        <v>0</v>
      </c>
      <c r="H49" s="99">
        <v>9.5</v>
      </c>
      <c r="I49" s="98">
        <f t="shared" si="2"/>
        <v>0</v>
      </c>
      <c r="J49" s="100"/>
    </row>
    <row r="50" spans="1:10" ht="15" customHeight="1" x14ac:dyDescent="0.25">
      <c r="A50" s="92" t="s">
        <v>225</v>
      </c>
      <c r="B50" s="101" t="s">
        <v>303</v>
      </c>
      <c r="C50" s="94">
        <v>300</v>
      </c>
      <c r="D50" s="95" t="s">
        <v>101</v>
      </c>
      <c r="E50" s="96"/>
      <c r="F50" s="97">
        <f t="shared" si="0"/>
        <v>0</v>
      </c>
      <c r="G50" s="98">
        <f t="shared" si="1"/>
        <v>0</v>
      </c>
      <c r="H50" s="99">
        <v>9.5</v>
      </c>
      <c r="I50" s="98">
        <f t="shared" si="2"/>
        <v>0</v>
      </c>
      <c r="J50" s="100"/>
    </row>
    <row r="51" spans="1:10" ht="15" customHeight="1" x14ac:dyDescent="0.25">
      <c r="A51" s="92" t="s">
        <v>227</v>
      </c>
      <c r="B51" s="93" t="s">
        <v>304</v>
      </c>
      <c r="C51" s="94">
        <v>30</v>
      </c>
      <c r="D51" s="95" t="s">
        <v>101</v>
      </c>
      <c r="E51" s="96"/>
      <c r="F51" s="97">
        <f t="shared" si="0"/>
        <v>0</v>
      </c>
      <c r="G51" s="98">
        <f t="shared" si="1"/>
        <v>0</v>
      </c>
      <c r="H51" s="99">
        <v>9.5</v>
      </c>
      <c r="I51" s="98">
        <f t="shared" si="2"/>
        <v>0</v>
      </c>
      <c r="J51" s="100"/>
    </row>
    <row r="52" spans="1:10" ht="15" customHeight="1" x14ac:dyDescent="0.25">
      <c r="A52" s="92" t="s">
        <v>229</v>
      </c>
      <c r="B52" s="101" t="s">
        <v>305</v>
      </c>
      <c r="C52" s="94">
        <v>1</v>
      </c>
      <c r="D52" s="95" t="s">
        <v>47</v>
      </c>
      <c r="E52" s="96"/>
      <c r="F52" s="97">
        <f t="shared" si="0"/>
        <v>0</v>
      </c>
      <c r="G52" s="98">
        <f t="shared" si="1"/>
        <v>0</v>
      </c>
      <c r="H52" s="99">
        <v>9.5</v>
      </c>
      <c r="I52" s="98">
        <f t="shared" si="2"/>
        <v>0</v>
      </c>
      <c r="J52" s="100"/>
    </row>
    <row r="53" spans="1:10" ht="15" customHeight="1" x14ac:dyDescent="0.25">
      <c r="A53" s="92" t="s">
        <v>231</v>
      </c>
      <c r="B53" s="101" t="s">
        <v>306</v>
      </c>
      <c r="C53" s="94">
        <v>1</v>
      </c>
      <c r="D53" s="95" t="s">
        <v>47</v>
      </c>
      <c r="E53" s="96"/>
      <c r="F53" s="97">
        <f t="shared" si="0"/>
        <v>0</v>
      </c>
      <c r="G53" s="98">
        <f t="shared" si="1"/>
        <v>0</v>
      </c>
      <c r="H53" s="99">
        <v>9.5</v>
      </c>
      <c r="I53" s="98">
        <f t="shared" si="2"/>
        <v>0</v>
      </c>
      <c r="J53" s="100"/>
    </row>
    <row r="54" spans="1:10" ht="15" customHeight="1" x14ac:dyDescent="0.25">
      <c r="A54" s="92" t="s">
        <v>233</v>
      </c>
      <c r="B54" s="101" t="s">
        <v>307</v>
      </c>
      <c r="C54" s="94">
        <v>1</v>
      </c>
      <c r="D54" s="95" t="s">
        <v>47</v>
      </c>
      <c r="E54" s="96"/>
      <c r="F54" s="97">
        <f t="shared" si="0"/>
        <v>0</v>
      </c>
      <c r="G54" s="98">
        <f t="shared" si="1"/>
        <v>0</v>
      </c>
      <c r="H54" s="99">
        <v>9.5</v>
      </c>
      <c r="I54" s="98">
        <f t="shared" si="2"/>
        <v>0</v>
      </c>
      <c r="J54" s="100"/>
    </row>
    <row r="55" spans="1:10" ht="15" customHeight="1" x14ac:dyDescent="0.25">
      <c r="A55" s="92" t="s">
        <v>235</v>
      </c>
      <c r="B55" s="101" t="s">
        <v>308</v>
      </c>
      <c r="C55" s="94">
        <v>1</v>
      </c>
      <c r="D55" s="95" t="s">
        <v>47</v>
      </c>
      <c r="E55" s="96"/>
      <c r="F55" s="97">
        <f t="shared" si="0"/>
        <v>0</v>
      </c>
      <c r="G55" s="98">
        <f t="shared" si="1"/>
        <v>0</v>
      </c>
      <c r="H55" s="99">
        <v>9.5</v>
      </c>
      <c r="I55" s="98">
        <f t="shared" si="2"/>
        <v>0</v>
      </c>
      <c r="J55" s="100"/>
    </row>
    <row r="56" spans="1:10" ht="15" customHeight="1" x14ac:dyDescent="0.25">
      <c r="A56" s="92" t="s">
        <v>237</v>
      </c>
      <c r="B56" s="101" t="s">
        <v>309</v>
      </c>
      <c r="C56" s="94">
        <v>1</v>
      </c>
      <c r="D56" s="95" t="s">
        <v>47</v>
      </c>
      <c r="E56" s="96"/>
      <c r="F56" s="97">
        <f t="shared" ref="F56:F75" si="3">C56*E56</f>
        <v>0</v>
      </c>
      <c r="G56" s="98">
        <f t="shared" ref="G56:G75" si="4">I56-F56</f>
        <v>0</v>
      </c>
      <c r="H56" s="99">
        <v>9.5</v>
      </c>
      <c r="I56" s="98">
        <f t="shared" ref="I56:I74" si="5">F56*1.095</f>
        <v>0</v>
      </c>
      <c r="J56" s="100"/>
    </row>
    <row r="57" spans="1:10" ht="15" customHeight="1" x14ac:dyDescent="0.25">
      <c r="A57" s="92" t="s">
        <v>239</v>
      </c>
      <c r="B57" s="101" t="s">
        <v>310</v>
      </c>
      <c r="C57" s="94">
        <v>1</v>
      </c>
      <c r="D57" s="95" t="s">
        <v>47</v>
      </c>
      <c r="E57" s="96"/>
      <c r="F57" s="97">
        <f t="shared" si="3"/>
        <v>0</v>
      </c>
      <c r="G57" s="98">
        <f t="shared" si="4"/>
        <v>0</v>
      </c>
      <c r="H57" s="99">
        <v>9.5</v>
      </c>
      <c r="I57" s="98">
        <f t="shared" si="5"/>
        <v>0</v>
      </c>
      <c r="J57" s="100"/>
    </row>
    <row r="58" spans="1:10" ht="15" customHeight="1" x14ac:dyDescent="0.25">
      <c r="A58" s="92" t="s">
        <v>242</v>
      </c>
      <c r="B58" s="101" t="s">
        <v>311</v>
      </c>
      <c r="C58" s="94">
        <v>1</v>
      </c>
      <c r="D58" s="95" t="s">
        <v>47</v>
      </c>
      <c r="E58" s="96"/>
      <c r="F58" s="97">
        <f t="shared" si="3"/>
        <v>0</v>
      </c>
      <c r="G58" s="98">
        <f t="shared" si="4"/>
        <v>0</v>
      </c>
      <c r="H58" s="99">
        <v>9.5</v>
      </c>
      <c r="I58" s="98">
        <f t="shared" si="5"/>
        <v>0</v>
      </c>
      <c r="J58" s="100"/>
    </row>
    <row r="59" spans="1:10" ht="15" customHeight="1" x14ac:dyDescent="0.25">
      <c r="A59" s="92" t="s">
        <v>243</v>
      </c>
      <c r="B59" s="101" t="s">
        <v>313</v>
      </c>
      <c r="C59" s="94">
        <v>2</v>
      </c>
      <c r="D59" s="95" t="s">
        <v>47</v>
      </c>
      <c r="E59" s="96"/>
      <c r="F59" s="97">
        <f t="shared" si="3"/>
        <v>0</v>
      </c>
      <c r="G59" s="98">
        <f t="shared" si="4"/>
        <v>0</v>
      </c>
      <c r="H59" s="99">
        <v>9.5</v>
      </c>
      <c r="I59" s="98">
        <f t="shared" si="5"/>
        <v>0</v>
      </c>
      <c r="J59" s="100"/>
    </row>
    <row r="60" spans="1:10" ht="15" customHeight="1" x14ac:dyDescent="0.25">
      <c r="A60" s="92" t="s">
        <v>245</v>
      </c>
      <c r="B60" s="101" t="s">
        <v>314</v>
      </c>
      <c r="C60" s="94">
        <v>1</v>
      </c>
      <c r="D60" s="95" t="s">
        <v>47</v>
      </c>
      <c r="E60" s="96"/>
      <c r="F60" s="97">
        <f t="shared" si="3"/>
        <v>0</v>
      </c>
      <c r="G60" s="98">
        <f t="shared" si="4"/>
        <v>0</v>
      </c>
      <c r="H60" s="99">
        <v>9.5</v>
      </c>
      <c r="I60" s="98">
        <f t="shared" si="5"/>
        <v>0</v>
      </c>
      <c r="J60" s="100"/>
    </row>
    <row r="61" spans="1:10" ht="15" customHeight="1" x14ac:dyDescent="0.25">
      <c r="A61" s="92" t="s">
        <v>247</v>
      </c>
      <c r="B61" s="101" t="s">
        <v>315</v>
      </c>
      <c r="C61" s="94">
        <v>1.3</v>
      </c>
      <c r="D61" s="95" t="s">
        <v>47</v>
      </c>
      <c r="E61" s="96"/>
      <c r="F61" s="97">
        <f t="shared" si="3"/>
        <v>0</v>
      </c>
      <c r="G61" s="98">
        <f t="shared" si="4"/>
        <v>0</v>
      </c>
      <c r="H61" s="99">
        <v>9.5</v>
      </c>
      <c r="I61" s="98">
        <f t="shared" si="5"/>
        <v>0</v>
      </c>
      <c r="J61" s="100"/>
    </row>
    <row r="62" spans="1:10" ht="15" customHeight="1" x14ac:dyDescent="0.25">
      <c r="A62" s="92" t="s">
        <v>249</v>
      </c>
      <c r="B62" s="101" t="s">
        <v>316</v>
      </c>
      <c r="C62" s="94">
        <v>1.3</v>
      </c>
      <c r="D62" s="95" t="s">
        <v>47</v>
      </c>
      <c r="E62" s="96"/>
      <c r="F62" s="97">
        <f t="shared" si="3"/>
        <v>0</v>
      </c>
      <c r="G62" s="98">
        <f t="shared" si="4"/>
        <v>0</v>
      </c>
      <c r="H62" s="99">
        <v>9.5</v>
      </c>
      <c r="I62" s="98">
        <f t="shared" si="5"/>
        <v>0</v>
      </c>
      <c r="J62" s="100"/>
    </row>
    <row r="63" spans="1:10" ht="15" customHeight="1" x14ac:dyDescent="0.25">
      <c r="A63" s="92" t="s">
        <v>251</v>
      </c>
      <c r="B63" s="93" t="s">
        <v>317</v>
      </c>
      <c r="C63" s="94">
        <v>4000</v>
      </c>
      <c r="D63" s="95" t="s">
        <v>241</v>
      </c>
      <c r="E63" s="96"/>
      <c r="F63" s="97">
        <f t="shared" si="3"/>
        <v>0</v>
      </c>
      <c r="G63" s="98">
        <f t="shared" si="4"/>
        <v>0</v>
      </c>
      <c r="H63" s="99">
        <v>9.5</v>
      </c>
      <c r="I63" s="98">
        <f t="shared" si="5"/>
        <v>0</v>
      </c>
      <c r="J63" s="100"/>
    </row>
    <row r="64" spans="1:10" ht="15" customHeight="1" x14ac:dyDescent="0.25">
      <c r="A64" s="92" t="s">
        <v>253</v>
      </c>
      <c r="B64" s="93" t="s">
        <v>338</v>
      </c>
      <c r="C64" s="94">
        <v>2000</v>
      </c>
      <c r="D64" s="95" t="s">
        <v>241</v>
      </c>
      <c r="E64" s="96"/>
      <c r="F64" s="97">
        <f t="shared" si="3"/>
        <v>0</v>
      </c>
      <c r="G64" s="98">
        <f t="shared" si="4"/>
        <v>0</v>
      </c>
      <c r="H64" s="99">
        <v>9.5</v>
      </c>
      <c r="I64" s="98">
        <f t="shared" si="5"/>
        <v>0</v>
      </c>
      <c r="J64" s="100"/>
    </row>
    <row r="65" spans="1:10" ht="15" customHeight="1" x14ac:dyDescent="0.25">
      <c r="A65" s="92" t="s">
        <v>255</v>
      </c>
      <c r="B65" s="93" t="s">
        <v>337</v>
      </c>
      <c r="C65" s="94">
        <v>4000</v>
      </c>
      <c r="D65" s="95" t="s">
        <v>241</v>
      </c>
      <c r="E65" s="96"/>
      <c r="F65" s="97">
        <f t="shared" si="3"/>
        <v>0</v>
      </c>
      <c r="G65" s="98">
        <f t="shared" si="4"/>
        <v>0</v>
      </c>
      <c r="H65" s="99">
        <v>9.5</v>
      </c>
      <c r="I65" s="98">
        <f t="shared" si="5"/>
        <v>0</v>
      </c>
      <c r="J65" s="100"/>
    </row>
    <row r="66" spans="1:10" ht="15" customHeight="1" x14ac:dyDescent="0.25">
      <c r="A66" s="92" t="s">
        <v>257</v>
      </c>
      <c r="B66" s="101" t="s">
        <v>318</v>
      </c>
      <c r="C66" s="94">
        <v>2000</v>
      </c>
      <c r="D66" s="95" t="s">
        <v>241</v>
      </c>
      <c r="E66" s="96"/>
      <c r="F66" s="97">
        <f t="shared" si="3"/>
        <v>0</v>
      </c>
      <c r="G66" s="98">
        <f t="shared" si="4"/>
        <v>0</v>
      </c>
      <c r="H66" s="99">
        <v>9.5</v>
      </c>
      <c r="I66" s="98">
        <f t="shared" si="5"/>
        <v>0</v>
      </c>
      <c r="J66" s="100"/>
    </row>
    <row r="67" spans="1:10" ht="15" customHeight="1" x14ac:dyDescent="0.25">
      <c r="A67" s="92" t="s">
        <v>258</v>
      </c>
      <c r="B67" s="101" t="s">
        <v>319</v>
      </c>
      <c r="C67" s="94">
        <v>1500</v>
      </c>
      <c r="D67" s="95" t="s">
        <v>241</v>
      </c>
      <c r="E67" s="96"/>
      <c r="F67" s="97">
        <f t="shared" si="3"/>
        <v>0</v>
      </c>
      <c r="G67" s="98">
        <f t="shared" si="4"/>
        <v>0</v>
      </c>
      <c r="H67" s="99">
        <v>9.5</v>
      </c>
      <c r="I67" s="98">
        <f t="shared" si="5"/>
        <v>0</v>
      </c>
      <c r="J67" s="100"/>
    </row>
    <row r="68" spans="1:10" ht="15" customHeight="1" x14ac:dyDescent="0.25">
      <c r="A68" s="92" t="s">
        <v>260</v>
      </c>
      <c r="B68" s="101" t="s">
        <v>320</v>
      </c>
      <c r="C68" s="94">
        <v>60000</v>
      </c>
      <c r="D68" s="95" t="s">
        <v>241</v>
      </c>
      <c r="E68" s="96"/>
      <c r="F68" s="97">
        <f t="shared" si="3"/>
        <v>0</v>
      </c>
      <c r="G68" s="98">
        <f t="shared" si="4"/>
        <v>0</v>
      </c>
      <c r="H68" s="99">
        <v>9.5</v>
      </c>
      <c r="I68" s="98">
        <f t="shared" si="5"/>
        <v>0</v>
      </c>
      <c r="J68" s="100"/>
    </row>
    <row r="69" spans="1:10" ht="15" customHeight="1" x14ac:dyDescent="0.25">
      <c r="A69" s="92" t="s">
        <v>261</v>
      </c>
      <c r="B69" s="101" t="s">
        <v>340</v>
      </c>
      <c r="C69" s="94">
        <v>5</v>
      </c>
      <c r="D69" s="95" t="s">
        <v>47</v>
      </c>
      <c r="E69" s="96"/>
      <c r="F69" s="97">
        <f t="shared" si="3"/>
        <v>0</v>
      </c>
      <c r="G69" s="98">
        <f t="shared" si="4"/>
        <v>0</v>
      </c>
      <c r="H69" s="99">
        <v>9.5</v>
      </c>
      <c r="I69" s="98">
        <f t="shared" si="5"/>
        <v>0</v>
      </c>
      <c r="J69" s="100"/>
    </row>
    <row r="70" spans="1:10" ht="15" customHeight="1" x14ac:dyDescent="0.25">
      <c r="A70" s="92" t="s">
        <v>262</v>
      </c>
      <c r="B70" s="101" t="s">
        <v>341</v>
      </c>
      <c r="C70" s="94">
        <v>5</v>
      </c>
      <c r="D70" s="95" t="s">
        <v>47</v>
      </c>
      <c r="E70" s="96"/>
      <c r="F70" s="97">
        <f t="shared" si="3"/>
        <v>0</v>
      </c>
      <c r="G70" s="98">
        <f t="shared" si="4"/>
        <v>0</v>
      </c>
      <c r="H70" s="99">
        <v>9.5</v>
      </c>
      <c r="I70" s="98">
        <f t="shared" si="5"/>
        <v>0</v>
      </c>
      <c r="J70" s="100"/>
    </row>
    <row r="71" spans="1:10" ht="15" customHeight="1" x14ac:dyDescent="0.25">
      <c r="A71" s="92" t="s">
        <v>264</v>
      </c>
      <c r="B71" s="101" t="s">
        <v>321</v>
      </c>
      <c r="C71" s="94">
        <v>5</v>
      </c>
      <c r="D71" s="95" t="s">
        <v>47</v>
      </c>
      <c r="E71" s="96"/>
      <c r="F71" s="97">
        <f t="shared" si="3"/>
        <v>0</v>
      </c>
      <c r="G71" s="98">
        <f t="shared" si="4"/>
        <v>0</v>
      </c>
      <c r="H71" s="99">
        <v>9.5</v>
      </c>
      <c r="I71" s="98">
        <f t="shared" si="5"/>
        <v>0</v>
      </c>
      <c r="J71" s="100"/>
    </row>
    <row r="72" spans="1:10" ht="15" customHeight="1" x14ac:dyDescent="0.25">
      <c r="A72" s="92" t="s">
        <v>266</v>
      </c>
      <c r="B72" s="101" t="s">
        <v>339</v>
      </c>
      <c r="C72" s="94">
        <v>1000</v>
      </c>
      <c r="D72" s="95" t="s">
        <v>101</v>
      </c>
      <c r="E72" s="96"/>
      <c r="F72" s="97">
        <f t="shared" si="3"/>
        <v>0</v>
      </c>
      <c r="G72" s="98">
        <f t="shared" si="4"/>
        <v>0</v>
      </c>
      <c r="H72" s="99">
        <v>9.5</v>
      </c>
      <c r="I72" s="98">
        <f t="shared" si="5"/>
        <v>0</v>
      </c>
      <c r="J72" s="100"/>
    </row>
    <row r="73" spans="1:10" ht="15" customHeight="1" x14ac:dyDescent="0.25">
      <c r="A73" s="92" t="s">
        <v>271</v>
      </c>
      <c r="B73" s="101" t="s">
        <v>391</v>
      </c>
      <c r="C73" s="94">
        <v>350</v>
      </c>
      <c r="D73" s="95" t="s">
        <v>101</v>
      </c>
      <c r="E73" s="96"/>
      <c r="F73" s="97">
        <f t="shared" si="3"/>
        <v>0</v>
      </c>
      <c r="G73" s="98">
        <f t="shared" si="4"/>
        <v>0</v>
      </c>
      <c r="H73" s="99">
        <v>9.5</v>
      </c>
      <c r="I73" s="98">
        <f t="shared" si="5"/>
        <v>0</v>
      </c>
      <c r="J73" s="100"/>
    </row>
    <row r="74" spans="1:10" ht="15" customHeight="1" x14ac:dyDescent="0.25">
      <c r="A74" s="92" t="s">
        <v>312</v>
      </c>
      <c r="B74" s="101" t="s">
        <v>322</v>
      </c>
      <c r="C74" s="94">
        <v>1</v>
      </c>
      <c r="D74" s="95" t="s">
        <v>47</v>
      </c>
      <c r="E74" s="96"/>
      <c r="F74" s="97">
        <f t="shared" si="3"/>
        <v>0</v>
      </c>
      <c r="G74" s="98">
        <f t="shared" si="4"/>
        <v>0</v>
      </c>
      <c r="H74" s="99">
        <v>9.5</v>
      </c>
      <c r="I74" s="98">
        <f t="shared" si="5"/>
        <v>0</v>
      </c>
      <c r="J74" s="100"/>
    </row>
    <row r="75" spans="1:10" ht="15" customHeight="1" thickBot="1" x14ac:dyDescent="0.3">
      <c r="A75" s="92" t="s">
        <v>402</v>
      </c>
      <c r="B75" s="101" t="s">
        <v>323</v>
      </c>
      <c r="C75" s="94">
        <v>1</v>
      </c>
      <c r="D75" s="95" t="s">
        <v>47</v>
      </c>
      <c r="E75" s="96"/>
      <c r="F75" s="97">
        <f t="shared" si="3"/>
        <v>0</v>
      </c>
      <c r="G75" s="98">
        <f t="shared" si="4"/>
        <v>0</v>
      </c>
      <c r="H75" s="148">
        <v>22</v>
      </c>
      <c r="I75" s="98">
        <f>F75*1.22</f>
        <v>0</v>
      </c>
      <c r="J75" s="100"/>
    </row>
    <row r="76" spans="1:10" ht="15.75" thickBot="1" x14ac:dyDescent="0.3">
      <c r="A76" s="102"/>
      <c r="B76" s="103" t="s">
        <v>74</v>
      </c>
      <c r="C76" s="104"/>
      <c r="D76" s="105"/>
      <c r="E76" s="106"/>
      <c r="F76" s="107">
        <f>SUM(F7:F75)</f>
        <v>0</v>
      </c>
      <c r="G76" s="107">
        <f>SUM(G7:G75)</f>
        <v>0</v>
      </c>
      <c r="H76" s="107"/>
      <c r="I76" s="107">
        <f>SUM(I7:I75)</f>
        <v>0</v>
      </c>
      <c r="J76" s="108">
        <f>SUM(J7:J75)</f>
        <v>0</v>
      </c>
    </row>
    <row r="77" spans="1:10" x14ac:dyDescent="0.25">
      <c r="A77" s="114"/>
      <c r="B77" s="122"/>
      <c r="C77" s="123"/>
      <c r="D77" s="114"/>
      <c r="E77" s="124"/>
      <c r="F77" s="124"/>
      <c r="G77" s="113"/>
      <c r="H77" s="113"/>
      <c r="I77" s="113"/>
      <c r="J77" s="114"/>
    </row>
    <row r="78" spans="1:10" x14ac:dyDescent="0.25">
      <c r="A78" s="5"/>
      <c r="B78" s="5" t="s">
        <v>415</v>
      </c>
      <c r="C78" s="125"/>
      <c r="D78" s="5"/>
      <c r="E78" s="5"/>
      <c r="F78" s="5"/>
      <c r="G78" s="5"/>
      <c r="H78" s="5"/>
      <c r="I78" s="5"/>
      <c r="J78" s="9"/>
    </row>
    <row r="79" spans="1:10" x14ac:dyDescent="0.25">
      <c r="A79" s="117"/>
      <c r="B79" s="118" t="s">
        <v>75</v>
      </c>
      <c r="C79" s="9"/>
      <c r="D79" s="5"/>
      <c r="E79" s="5"/>
      <c r="F79" s="5"/>
      <c r="G79" s="5"/>
      <c r="H79" s="5"/>
      <c r="I79" s="5"/>
      <c r="J79" s="9"/>
    </row>
    <row r="80" spans="1:10" x14ac:dyDescent="0.25">
      <c r="A80" s="119"/>
      <c r="B80" s="154" t="s">
        <v>76</v>
      </c>
      <c r="C80" s="154"/>
      <c r="D80" s="154"/>
      <c r="E80" s="154"/>
      <c r="F80" s="154"/>
      <c r="G80" s="154"/>
      <c r="H80" s="154"/>
      <c r="I80" s="154"/>
      <c r="J80" s="154"/>
    </row>
    <row r="81" spans="1:10" x14ac:dyDescent="0.25">
      <c r="A81" s="119"/>
      <c r="B81" s="154" t="s">
        <v>77</v>
      </c>
      <c r="C81" s="154"/>
      <c r="D81" s="154"/>
      <c r="E81" s="154"/>
      <c r="F81" s="154"/>
      <c r="G81" s="154"/>
      <c r="H81" s="154"/>
      <c r="I81" s="154"/>
      <c r="J81" s="154"/>
    </row>
    <row r="82" spans="1:10" x14ac:dyDescent="0.25">
      <c r="A82" s="119"/>
      <c r="B82" s="150"/>
      <c r="C82" s="150"/>
      <c r="D82" s="150"/>
      <c r="E82" s="150"/>
      <c r="F82" s="150"/>
      <c r="G82" s="150"/>
      <c r="H82" s="150"/>
      <c r="I82" s="150"/>
      <c r="J82" s="150"/>
    </row>
    <row r="83" spans="1:10" x14ac:dyDescent="0.25">
      <c r="A83" s="119"/>
      <c r="B83" s="150" t="s">
        <v>78</v>
      </c>
      <c r="C83" s="150"/>
      <c r="D83" s="150"/>
      <c r="E83" s="150"/>
      <c r="F83" s="150"/>
      <c r="G83" s="150"/>
      <c r="H83" s="150"/>
      <c r="I83" s="150"/>
      <c r="J83" s="150"/>
    </row>
    <row r="84" spans="1:10" x14ac:dyDescent="0.25">
      <c r="A84" s="119"/>
      <c r="B84" s="150" t="s">
        <v>79</v>
      </c>
      <c r="C84" s="150"/>
      <c r="D84" s="150"/>
      <c r="E84" s="150"/>
      <c r="F84" s="150"/>
      <c r="G84" s="150"/>
      <c r="H84" s="150"/>
      <c r="I84" s="150"/>
      <c r="J84" s="150"/>
    </row>
    <row r="85" spans="1:10" x14ac:dyDescent="0.25">
      <c r="A85" s="119"/>
      <c r="B85" s="117"/>
      <c r="C85" s="117"/>
      <c r="D85" s="117"/>
      <c r="E85" s="117"/>
      <c r="F85" s="117"/>
      <c r="G85" s="117"/>
      <c r="H85" s="117"/>
      <c r="I85" s="117"/>
      <c r="J85" s="117"/>
    </row>
    <row r="86" spans="1:10" x14ac:dyDescent="0.25">
      <c r="A86" s="5"/>
      <c r="B86" s="5"/>
      <c r="C86" s="9"/>
      <c r="D86" s="5"/>
      <c r="E86" s="5"/>
      <c r="F86" s="5"/>
      <c r="G86" s="5"/>
      <c r="H86" s="5"/>
      <c r="I86" s="5"/>
      <c r="J86" s="9"/>
    </row>
    <row r="87" spans="1:10" x14ac:dyDescent="0.25">
      <c r="A87" s="5"/>
      <c r="B87" s="150" t="s">
        <v>80</v>
      </c>
      <c r="C87" s="150"/>
      <c r="D87" s="150"/>
      <c r="E87" s="150"/>
      <c r="F87" s="150"/>
      <c r="G87" s="150"/>
      <c r="H87" s="150"/>
      <c r="I87" s="150"/>
      <c r="J87" s="150"/>
    </row>
  </sheetData>
  <protectedRanges>
    <protectedRange sqref="C2" name="Obseg1"/>
    <protectedRange sqref="E7:E75" name="Obseg2"/>
    <protectedRange sqref="J7:J75" name="Obseg3"/>
  </protectedRanges>
  <mergeCells count="10">
    <mergeCell ref="B82:J82"/>
    <mergeCell ref="B83:J83"/>
    <mergeCell ref="B84:J84"/>
    <mergeCell ref="B87:J87"/>
    <mergeCell ref="A1:B1"/>
    <mergeCell ref="A2:B2"/>
    <mergeCell ref="C2:J2"/>
    <mergeCell ref="C3:J3"/>
    <mergeCell ref="B80:J80"/>
    <mergeCell ref="B81:J81"/>
  </mergeCells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A938-0214-48C1-BA43-5EC21B23748C}">
  <dimension ref="A1:J77"/>
  <sheetViews>
    <sheetView tabSelected="1" topLeftCell="A37" workbookViewId="0">
      <selection activeCell="E62" sqref="E62"/>
    </sheetView>
  </sheetViews>
  <sheetFormatPr defaultRowHeight="15" x14ac:dyDescent="0.25"/>
  <cols>
    <col min="2" max="2" width="55.7109375" customWidth="1"/>
    <col min="9" max="9" width="12" customWidth="1"/>
    <col min="10" max="10" width="12.85546875" customWidth="1"/>
  </cols>
  <sheetData>
    <row r="1" spans="1:10" x14ac:dyDescent="0.25">
      <c r="A1" s="159" t="s">
        <v>2</v>
      </c>
      <c r="B1" s="159"/>
      <c r="C1" s="11" t="s">
        <v>32</v>
      </c>
      <c r="D1" s="5"/>
      <c r="E1" s="5"/>
      <c r="F1" s="5"/>
      <c r="G1" s="5"/>
      <c r="H1" s="5"/>
      <c r="I1" s="5"/>
      <c r="J1" s="9"/>
    </row>
    <row r="2" spans="1:10" x14ac:dyDescent="0.25">
      <c r="A2" s="159" t="s">
        <v>33</v>
      </c>
      <c r="B2" s="159"/>
      <c r="C2" s="160"/>
      <c r="D2" s="160"/>
      <c r="E2" s="160"/>
      <c r="F2" s="160"/>
      <c r="G2" s="160"/>
      <c r="H2" s="160"/>
      <c r="I2" s="160"/>
      <c r="J2" s="160"/>
    </row>
    <row r="3" spans="1:10" x14ac:dyDescent="0.25">
      <c r="A3" s="5"/>
      <c r="B3" s="120" t="s">
        <v>34</v>
      </c>
      <c r="C3" s="161" t="s">
        <v>342</v>
      </c>
      <c r="D3" s="161"/>
      <c r="E3" s="161"/>
      <c r="F3" s="161"/>
      <c r="G3" s="161"/>
      <c r="H3" s="161"/>
      <c r="I3" s="161"/>
      <c r="J3" s="161"/>
    </row>
    <row r="4" spans="1:10" ht="15.75" thickBot="1" x14ac:dyDescent="0.3">
      <c r="A4" s="5"/>
      <c r="B4" s="5"/>
      <c r="C4" s="121"/>
      <c r="D4" s="5"/>
      <c r="E4" s="5"/>
      <c r="F4" s="5"/>
      <c r="G4" s="5"/>
      <c r="H4" s="5"/>
      <c r="I4" s="5"/>
      <c r="J4" s="9"/>
    </row>
    <row r="5" spans="1:10" ht="45" customHeight="1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</row>
    <row r="6" spans="1:1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</row>
    <row r="7" spans="1:10" ht="15" customHeight="1" x14ac:dyDescent="0.25">
      <c r="A7" s="92" t="s">
        <v>45</v>
      </c>
      <c r="B7" s="101" t="s">
        <v>343</v>
      </c>
      <c r="C7" s="94">
        <v>30</v>
      </c>
      <c r="D7" s="95" t="s">
        <v>241</v>
      </c>
      <c r="E7" s="96"/>
      <c r="F7" s="97">
        <f t="shared" ref="F7:F56" si="0">C7*E7</f>
        <v>0</v>
      </c>
      <c r="G7" s="98">
        <f t="shared" ref="G7:G62" si="1">I7-F7</f>
        <v>0</v>
      </c>
      <c r="H7" s="99">
        <v>9.5</v>
      </c>
      <c r="I7" s="98">
        <f t="shared" ref="I7:I26" si="2">F7*1.095</f>
        <v>0</v>
      </c>
      <c r="J7" s="100"/>
    </row>
    <row r="8" spans="1:10" ht="15" customHeight="1" x14ac:dyDescent="0.25">
      <c r="A8" s="92" t="s">
        <v>48</v>
      </c>
      <c r="B8" s="101" t="s">
        <v>344</v>
      </c>
      <c r="C8" s="94">
        <v>120</v>
      </c>
      <c r="D8" s="95" t="s">
        <v>241</v>
      </c>
      <c r="E8" s="96"/>
      <c r="F8" s="97">
        <f t="shared" si="0"/>
        <v>0</v>
      </c>
      <c r="G8" s="98">
        <f t="shared" si="1"/>
        <v>0</v>
      </c>
      <c r="H8" s="99">
        <v>9.5</v>
      </c>
      <c r="I8" s="98">
        <f t="shared" si="2"/>
        <v>0</v>
      </c>
      <c r="J8" s="100"/>
    </row>
    <row r="9" spans="1:10" ht="15" customHeight="1" x14ac:dyDescent="0.25">
      <c r="A9" s="92" t="s">
        <v>49</v>
      </c>
      <c r="B9" s="93" t="s">
        <v>345</v>
      </c>
      <c r="C9" s="94">
        <v>100</v>
      </c>
      <c r="D9" s="95" t="s">
        <v>241</v>
      </c>
      <c r="E9" s="96"/>
      <c r="F9" s="97">
        <f t="shared" si="0"/>
        <v>0</v>
      </c>
      <c r="G9" s="98">
        <f t="shared" si="1"/>
        <v>0</v>
      </c>
      <c r="H9" s="99">
        <v>9.5</v>
      </c>
      <c r="I9" s="98">
        <f t="shared" si="2"/>
        <v>0</v>
      </c>
      <c r="J9" s="100"/>
    </row>
    <row r="10" spans="1:10" ht="15" customHeight="1" x14ac:dyDescent="0.25">
      <c r="A10" s="92" t="s">
        <v>50</v>
      </c>
      <c r="B10" s="93" t="s">
        <v>346</v>
      </c>
      <c r="C10" s="94">
        <v>100</v>
      </c>
      <c r="D10" s="95" t="s">
        <v>241</v>
      </c>
      <c r="E10" s="96"/>
      <c r="F10" s="97">
        <f t="shared" si="0"/>
        <v>0</v>
      </c>
      <c r="G10" s="98">
        <f t="shared" si="1"/>
        <v>0</v>
      </c>
      <c r="H10" s="99">
        <v>9.5</v>
      </c>
      <c r="I10" s="98">
        <f t="shared" si="2"/>
        <v>0</v>
      </c>
      <c r="J10" s="100"/>
    </row>
    <row r="11" spans="1:10" ht="15" customHeight="1" x14ac:dyDescent="0.25">
      <c r="A11" s="92" t="s">
        <v>52</v>
      </c>
      <c r="B11" s="93" t="s">
        <v>347</v>
      </c>
      <c r="C11" s="94">
        <v>100</v>
      </c>
      <c r="D11" s="95" t="s">
        <v>241</v>
      </c>
      <c r="E11" s="96"/>
      <c r="F11" s="97">
        <f t="shared" si="0"/>
        <v>0</v>
      </c>
      <c r="G11" s="98">
        <f t="shared" si="1"/>
        <v>0</v>
      </c>
      <c r="H11" s="99">
        <v>9.5</v>
      </c>
      <c r="I11" s="98">
        <f t="shared" si="2"/>
        <v>0</v>
      </c>
      <c r="J11" s="100"/>
    </row>
    <row r="12" spans="1:10" ht="15" customHeight="1" x14ac:dyDescent="0.25">
      <c r="A12" s="92" t="s">
        <v>53</v>
      </c>
      <c r="B12" s="93" t="s">
        <v>348</v>
      </c>
      <c r="C12" s="94">
        <v>100</v>
      </c>
      <c r="D12" s="95" t="s">
        <v>241</v>
      </c>
      <c r="E12" s="96"/>
      <c r="F12" s="97">
        <f t="shared" si="0"/>
        <v>0</v>
      </c>
      <c r="G12" s="98">
        <f t="shared" si="1"/>
        <v>0</v>
      </c>
      <c r="H12" s="99">
        <v>9.5</v>
      </c>
      <c r="I12" s="98">
        <f t="shared" si="2"/>
        <v>0</v>
      </c>
      <c r="J12" s="100"/>
    </row>
    <row r="13" spans="1:10" ht="15" customHeight="1" x14ac:dyDescent="0.25">
      <c r="A13" s="92" t="s">
        <v>54</v>
      </c>
      <c r="B13" s="93" t="s">
        <v>349</v>
      </c>
      <c r="C13" s="94">
        <v>100</v>
      </c>
      <c r="D13" s="95" t="s">
        <v>241</v>
      </c>
      <c r="E13" s="96"/>
      <c r="F13" s="97">
        <f t="shared" si="0"/>
        <v>0</v>
      </c>
      <c r="G13" s="98">
        <f t="shared" si="1"/>
        <v>0</v>
      </c>
      <c r="H13" s="99">
        <v>9.5</v>
      </c>
      <c r="I13" s="98">
        <f t="shared" si="2"/>
        <v>0</v>
      </c>
      <c r="J13" s="100"/>
    </row>
    <row r="14" spans="1:10" ht="15" customHeight="1" x14ac:dyDescent="0.25">
      <c r="A14" s="92" t="s">
        <v>55</v>
      </c>
      <c r="B14" s="101" t="s">
        <v>386</v>
      </c>
      <c r="C14" s="94">
        <v>150</v>
      </c>
      <c r="D14" s="95" t="s">
        <v>241</v>
      </c>
      <c r="E14" s="96"/>
      <c r="F14" s="97">
        <f t="shared" si="0"/>
        <v>0</v>
      </c>
      <c r="G14" s="98">
        <f t="shared" si="1"/>
        <v>0</v>
      </c>
      <c r="H14" s="99">
        <v>9.5</v>
      </c>
      <c r="I14" s="98">
        <f t="shared" si="2"/>
        <v>0</v>
      </c>
      <c r="J14" s="100"/>
    </row>
    <row r="15" spans="1:10" ht="15" customHeight="1" x14ac:dyDescent="0.25">
      <c r="A15" s="92" t="s">
        <v>57</v>
      </c>
      <c r="B15" s="93" t="s">
        <v>350</v>
      </c>
      <c r="C15" s="94">
        <v>3000</v>
      </c>
      <c r="D15" s="95" t="s">
        <v>241</v>
      </c>
      <c r="E15" s="96"/>
      <c r="F15" s="97">
        <f t="shared" si="0"/>
        <v>0</v>
      </c>
      <c r="G15" s="98">
        <f t="shared" si="1"/>
        <v>0</v>
      </c>
      <c r="H15" s="99">
        <v>9.5</v>
      </c>
      <c r="I15" s="98">
        <f t="shared" si="2"/>
        <v>0</v>
      </c>
      <c r="J15" s="100"/>
    </row>
    <row r="16" spans="1:10" ht="15" customHeight="1" x14ac:dyDescent="0.25">
      <c r="A16" s="92" t="s">
        <v>59</v>
      </c>
      <c r="B16" s="93" t="s">
        <v>351</v>
      </c>
      <c r="C16" s="94">
        <v>750</v>
      </c>
      <c r="D16" s="95" t="s">
        <v>241</v>
      </c>
      <c r="E16" s="96"/>
      <c r="F16" s="97">
        <f t="shared" si="0"/>
        <v>0</v>
      </c>
      <c r="G16" s="98">
        <f t="shared" si="1"/>
        <v>0</v>
      </c>
      <c r="H16" s="99">
        <v>9.5</v>
      </c>
      <c r="I16" s="98">
        <f t="shared" si="2"/>
        <v>0</v>
      </c>
      <c r="J16" s="100"/>
    </row>
    <row r="17" spans="1:10" ht="15" customHeight="1" x14ac:dyDescent="0.25">
      <c r="A17" s="92" t="s">
        <v>61</v>
      </c>
      <c r="B17" s="93" t="s">
        <v>352</v>
      </c>
      <c r="C17" s="94">
        <v>700</v>
      </c>
      <c r="D17" s="95" t="s">
        <v>241</v>
      </c>
      <c r="E17" s="96"/>
      <c r="F17" s="97">
        <f>C17*E17</f>
        <v>0</v>
      </c>
      <c r="G17" s="98">
        <f>I17-F17</f>
        <v>0</v>
      </c>
      <c r="H17" s="99">
        <v>9.5</v>
      </c>
      <c r="I17" s="98">
        <f>F17*1.095</f>
        <v>0</v>
      </c>
      <c r="J17" s="100"/>
    </row>
    <row r="18" spans="1:10" ht="15" customHeight="1" x14ac:dyDescent="0.25">
      <c r="A18" s="92" t="s">
        <v>62</v>
      </c>
      <c r="B18" s="101" t="s">
        <v>353</v>
      </c>
      <c r="C18" s="94">
        <v>350</v>
      </c>
      <c r="D18" s="95" t="s">
        <v>241</v>
      </c>
      <c r="E18" s="96"/>
      <c r="F18" s="97">
        <f t="shared" si="0"/>
        <v>0</v>
      </c>
      <c r="G18" s="98">
        <f t="shared" si="1"/>
        <v>0</v>
      </c>
      <c r="H18" s="99">
        <v>9.5</v>
      </c>
      <c r="I18" s="98">
        <f t="shared" si="2"/>
        <v>0</v>
      </c>
      <c r="J18" s="100"/>
    </row>
    <row r="19" spans="1:10" ht="15" customHeight="1" x14ac:dyDescent="0.25">
      <c r="A19" s="92" t="s">
        <v>64</v>
      </c>
      <c r="B19" s="101" t="s">
        <v>354</v>
      </c>
      <c r="C19" s="94">
        <v>700</v>
      </c>
      <c r="D19" s="95" t="s">
        <v>241</v>
      </c>
      <c r="E19" s="96"/>
      <c r="F19" s="97">
        <f t="shared" si="0"/>
        <v>0</v>
      </c>
      <c r="G19" s="98">
        <f t="shared" si="1"/>
        <v>0</v>
      </c>
      <c r="H19" s="99">
        <v>9.5</v>
      </c>
      <c r="I19" s="98">
        <f t="shared" si="2"/>
        <v>0</v>
      </c>
      <c r="J19" s="100"/>
    </row>
    <row r="20" spans="1:10" ht="15" customHeight="1" x14ac:dyDescent="0.25">
      <c r="A20" s="92" t="s">
        <v>66</v>
      </c>
      <c r="B20" s="101" t="s">
        <v>355</v>
      </c>
      <c r="C20" s="94">
        <v>250</v>
      </c>
      <c r="D20" s="95" t="s">
        <v>241</v>
      </c>
      <c r="E20" s="96"/>
      <c r="F20" s="97">
        <f t="shared" si="0"/>
        <v>0</v>
      </c>
      <c r="G20" s="98">
        <f t="shared" si="1"/>
        <v>0</v>
      </c>
      <c r="H20" s="99">
        <v>9.5</v>
      </c>
      <c r="I20" s="98">
        <f t="shared" si="2"/>
        <v>0</v>
      </c>
      <c r="J20" s="100"/>
    </row>
    <row r="21" spans="1:10" ht="15" customHeight="1" x14ac:dyDescent="0.25">
      <c r="A21" s="92" t="s">
        <v>68</v>
      </c>
      <c r="B21" s="101" t="s">
        <v>356</v>
      </c>
      <c r="C21" s="94">
        <v>500</v>
      </c>
      <c r="D21" s="95" t="s">
        <v>241</v>
      </c>
      <c r="E21" s="96"/>
      <c r="F21" s="97">
        <f t="shared" si="0"/>
        <v>0</v>
      </c>
      <c r="G21" s="98">
        <f t="shared" si="1"/>
        <v>0</v>
      </c>
      <c r="H21" s="99">
        <v>9.5</v>
      </c>
      <c r="I21" s="98">
        <f t="shared" si="2"/>
        <v>0</v>
      </c>
      <c r="J21" s="100"/>
    </row>
    <row r="22" spans="1:10" ht="15" customHeight="1" x14ac:dyDescent="0.25">
      <c r="A22" s="92" t="s">
        <v>70</v>
      </c>
      <c r="B22" s="101" t="s">
        <v>357</v>
      </c>
      <c r="C22" s="94">
        <v>150</v>
      </c>
      <c r="D22" s="95" t="s">
        <v>241</v>
      </c>
      <c r="E22" s="96"/>
      <c r="F22" s="97">
        <f t="shared" si="0"/>
        <v>0</v>
      </c>
      <c r="G22" s="98">
        <f t="shared" si="1"/>
        <v>0</v>
      </c>
      <c r="H22" s="99">
        <v>9.5</v>
      </c>
      <c r="I22" s="98">
        <f t="shared" si="2"/>
        <v>0</v>
      </c>
      <c r="J22" s="100"/>
    </row>
    <row r="23" spans="1:10" ht="15" customHeight="1" x14ac:dyDescent="0.25">
      <c r="A23" s="92" t="s">
        <v>71</v>
      </c>
      <c r="B23" s="101" t="s">
        <v>358</v>
      </c>
      <c r="C23" s="94">
        <v>1000</v>
      </c>
      <c r="D23" s="95" t="s">
        <v>241</v>
      </c>
      <c r="E23" s="96"/>
      <c r="F23" s="97">
        <f t="shared" si="0"/>
        <v>0</v>
      </c>
      <c r="G23" s="98">
        <f t="shared" si="1"/>
        <v>0</v>
      </c>
      <c r="H23" s="99">
        <v>9.5</v>
      </c>
      <c r="I23" s="98">
        <f t="shared" si="2"/>
        <v>0</v>
      </c>
      <c r="J23" s="100"/>
    </row>
    <row r="24" spans="1:10" ht="15" customHeight="1" x14ac:dyDescent="0.25">
      <c r="A24" s="92" t="s">
        <v>72</v>
      </c>
      <c r="B24" s="101" t="s">
        <v>360</v>
      </c>
      <c r="C24" s="94">
        <v>600</v>
      </c>
      <c r="D24" s="95" t="s">
        <v>241</v>
      </c>
      <c r="E24" s="96"/>
      <c r="F24" s="97">
        <f t="shared" si="0"/>
        <v>0</v>
      </c>
      <c r="G24" s="98">
        <f t="shared" si="1"/>
        <v>0</v>
      </c>
      <c r="H24" s="99">
        <v>9.5</v>
      </c>
      <c r="I24" s="98">
        <f t="shared" si="2"/>
        <v>0</v>
      </c>
      <c r="J24" s="100"/>
    </row>
    <row r="25" spans="1:10" ht="15" customHeight="1" x14ac:dyDescent="0.25">
      <c r="A25" s="92" t="s">
        <v>114</v>
      </c>
      <c r="B25" s="101" t="s">
        <v>361</v>
      </c>
      <c r="C25" s="94">
        <v>800</v>
      </c>
      <c r="D25" s="95" t="s">
        <v>241</v>
      </c>
      <c r="E25" s="96"/>
      <c r="F25" s="97">
        <f t="shared" si="0"/>
        <v>0</v>
      </c>
      <c r="G25" s="98">
        <f t="shared" si="1"/>
        <v>0</v>
      </c>
      <c r="H25" s="99">
        <v>9.5</v>
      </c>
      <c r="I25" s="98">
        <f t="shared" si="2"/>
        <v>0</v>
      </c>
      <c r="J25" s="100"/>
    </row>
    <row r="26" spans="1:10" ht="15" customHeight="1" x14ac:dyDescent="0.25">
      <c r="A26" s="92" t="s">
        <v>116</v>
      </c>
      <c r="B26" s="101" t="s">
        <v>362</v>
      </c>
      <c r="C26" s="94">
        <v>800</v>
      </c>
      <c r="D26" s="95" t="s">
        <v>241</v>
      </c>
      <c r="E26" s="96"/>
      <c r="F26" s="97">
        <f t="shared" si="0"/>
        <v>0</v>
      </c>
      <c r="G26" s="98">
        <f t="shared" si="1"/>
        <v>0</v>
      </c>
      <c r="H26" s="99">
        <v>9.5</v>
      </c>
      <c r="I26" s="98">
        <f t="shared" si="2"/>
        <v>0</v>
      </c>
      <c r="J26" s="100"/>
    </row>
    <row r="27" spans="1:10" ht="15" customHeight="1" x14ac:dyDescent="0.25">
      <c r="A27" s="92" t="s">
        <v>118</v>
      </c>
      <c r="B27" s="101" t="s">
        <v>363</v>
      </c>
      <c r="C27" s="94">
        <v>30</v>
      </c>
      <c r="D27" s="95" t="s">
        <v>101</v>
      </c>
      <c r="E27" s="96"/>
      <c r="F27" s="97">
        <f t="shared" si="0"/>
        <v>0</v>
      </c>
      <c r="G27" s="98">
        <f t="shared" si="1"/>
        <v>0</v>
      </c>
      <c r="H27" s="99">
        <v>22</v>
      </c>
      <c r="I27" s="98">
        <f>F27*1.22</f>
        <v>0</v>
      </c>
      <c r="J27" s="100"/>
    </row>
    <row r="28" spans="1:10" ht="15" customHeight="1" x14ac:dyDescent="0.25">
      <c r="A28" s="92" t="s">
        <v>120</v>
      </c>
      <c r="B28" s="93" t="s">
        <v>364</v>
      </c>
      <c r="C28" s="94">
        <v>2</v>
      </c>
      <c r="D28" s="95" t="s">
        <v>101</v>
      </c>
      <c r="E28" s="96"/>
      <c r="F28" s="97">
        <f t="shared" si="0"/>
        <v>0</v>
      </c>
      <c r="G28" s="98">
        <f t="shared" si="1"/>
        <v>0</v>
      </c>
      <c r="H28" s="99">
        <v>22</v>
      </c>
      <c r="I28" s="98">
        <f t="shared" ref="I28:I65" si="3">F28*1.22</f>
        <v>0</v>
      </c>
      <c r="J28" s="100"/>
    </row>
    <row r="29" spans="1:10" ht="15" customHeight="1" x14ac:dyDescent="0.25">
      <c r="A29" s="92" t="s">
        <v>121</v>
      </c>
      <c r="B29" s="93" t="s">
        <v>365</v>
      </c>
      <c r="C29" s="94">
        <v>10</v>
      </c>
      <c r="D29" s="95" t="s">
        <v>101</v>
      </c>
      <c r="E29" s="96"/>
      <c r="F29" s="97">
        <f t="shared" si="0"/>
        <v>0</v>
      </c>
      <c r="G29" s="98">
        <f t="shared" si="1"/>
        <v>0</v>
      </c>
      <c r="H29" s="99">
        <v>22</v>
      </c>
      <c r="I29" s="98">
        <f t="shared" si="3"/>
        <v>0</v>
      </c>
      <c r="J29" s="100"/>
    </row>
    <row r="30" spans="1:10" ht="15" customHeight="1" x14ac:dyDescent="0.25">
      <c r="A30" s="92" t="s">
        <v>122</v>
      </c>
      <c r="B30" s="93" t="s">
        <v>366</v>
      </c>
      <c r="C30" s="94">
        <v>2</v>
      </c>
      <c r="D30" s="95" t="s">
        <v>101</v>
      </c>
      <c r="E30" s="96"/>
      <c r="F30" s="97">
        <f t="shared" si="0"/>
        <v>0</v>
      </c>
      <c r="G30" s="98">
        <f t="shared" si="1"/>
        <v>0</v>
      </c>
      <c r="H30" s="99">
        <v>22</v>
      </c>
      <c r="I30" s="98">
        <f t="shared" si="3"/>
        <v>0</v>
      </c>
      <c r="J30" s="100"/>
    </row>
    <row r="31" spans="1:10" ht="15" customHeight="1" x14ac:dyDescent="0.25">
      <c r="A31" s="92" t="s">
        <v>157</v>
      </c>
      <c r="B31" s="93" t="s">
        <v>367</v>
      </c>
      <c r="C31" s="94">
        <v>2</v>
      </c>
      <c r="D31" s="95" t="s">
        <v>101</v>
      </c>
      <c r="E31" s="96"/>
      <c r="F31" s="97">
        <f t="shared" si="0"/>
        <v>0</v>
      </c>
      <c r="G31" s="98">
        <f t="shared" si="1"/>
        <v>0</v>
      </c>
      <c r="H31" s="99">
        <v>22</v>
      </c>
      <c r="I31" s="98">
        <f t="shared" si="3"/>
        <v>0</v>
      </c>
      <c r="J31" s="100"/>
    </row>
    <row r="32" spans="1:10" ht="15" customHeight="1" x14ac:dyDescent="0.25">
      <c r="A32" s="92" t="s">
        <v>158</v>
      </c>
      <c r="B32" s="93" t="s">
        <v>368</v>
      </c>
      <c r="C32" s="94">
        <v>5</v>
      </c>
      <c r="D32" s="95" t="s">
        <v>101</v>
      </c>
      <c r="E32" s="96"/>
      <c r="F32" s="97">
        <f t="shared" si="0"/>
        <v>0</v>
      </c>
      <c r="G32" s="98">
        <f t="shared" si="1"/>
        <v>0</v>
      </c>
      <c r="H32" s="99">
        <v>22</v>
      </c>
      <c r="I32" s="98">
        <f t="shared" si="3"/>
        <v>0</v>
      </c>
      <c r="J32" s="100"/>
    </row>
    <row r="33" spans="1:10" ht="15" customHeight="1" x14ac:dyDescent="0.25">
      <c r="A33" s="92" t="s">
        <v>193</v>
      </c>
      <c r="B33" s="101" t="s">
        <v>369</v>
      </c>
      <c r="C33" s="94">
        <v>100</v>
      </c>
      <c r="D33" s="95" t="s">
        <v>101</v>
      </c>
      <c r="E33" s="96"/>
      <c r="F33" s="97">
        <f t="shared" si="0"/>
        <v>0</v>
      </c>
      <c r="G33" s="98">
        <f t="shared" si="1"/>
        <v>0</v>
      </c>
      <c r="H33" s="99">
        <v>22</v>
      </c>
      <c r="I33" s="98">
        <f t="shared" si="3"/>
        <v>0</v>
      </c>
      <c r="J33" s="100"/>
    </row>
    <row r="34" spans="1:10" ht="15" customHeight="1" x14ac:dyDescent="0.25">
      <c r="A34" s="92" t="s">
        <v>194</v>
      </c>
      <c r="B34" s="93" t="s">
        <v>370</v>
      </c>
      <c r="C34" s="94">
        <v>5</v>
      </c>
      <c r="D34" s="95" t="s">
        <v>101</v>
      </c>
      <c r="E34" s="96"/>
      <c r="F34" s="97">
        <f t="shared" si="0"/>
        <v>0</v>
      </c>
      <c r="G34" s="98">
        <f t="shared" si="1"/>
        <v>0</v>
      </c>
      <c r="H34" s="99">
        <v>22</v>
      </c>
      <c r="I34" s="98">
        <f t="shared" si="3"/>
        <v>0</v>
      </c>
      <c r="J34" s="100"/>
    </row>
    <row r="35" spans="1:10" ht="15" customHeight="1" x14ac:dyDescent="0.25">
      <c r="A35" s="92" t="s">
        <v>196</v>
      </c>
      <c r="B35" s="101" t="s">
        <v>387</v>
      </c>
      <c r="C35" s="94">
        <v>40</v>
      </c>
      <c r="D35" s="95" t="s">
        <v>101</v>
      </c>
      <c r="E35" s="96"/>
      <c r="F35" s="97">
        <f t="shared" si="0"/>
        <v>0</v>
      </c>
      <c r="G35" s="98">
        <f t="shared" si="1"/>
        <v>0</v>
      </c>
      <c r="H35" s="99">
        <v>22</v>
      </c>
      <c r="I35" s="98">
        <f t="shared" si="3"/>
        <v>0</v>
      </c>
      <c r="J35" s="100"/>
    </row>
    <row r="36" spans="1:10" ht="15" customHeight="1" x14ac:dyDescent="0.25">
      <c r="A36" s="92" t="s">
        <v>198</v>
      </c>
      <c r="B36" s="101" t="s">
        <v>371</v>
      </c>
      <c r="C36" s="94">
        <v>15</v>
      </c>
      <c r="D36" s="95" t="s">
        <v>101</v>
      </c>
      <c r="E36" s="96"/>
      <c r="F36" s="97">
        <f t="shared" si="0"/>
        <v>0</v>
      </c>
      <c r="G36" s="98">
        <f t="shared" si="1"/>
        <v>0</v>
      </c>
      <c r="H36" s="99">
        <v>22</v>
      </c>
      <c r="I36" s="98">
        <f t="shared" si="3"/>
        <v>0</v>
      </c>
      <c r="J36" s="100"/>
    </row>
    <row r="37" spans="1:10" ht="15" customHeight="1" x14ac:dyDescent="0.25">
      <c r="A37" s="92" t="s">
        <v>200</v>
      </c>
      <c r="B37" s="93" t="s">
        <v>372</v>
      </c>
      <c r="C37" s="94">
        <v>10</v>
      </c>
      <c r="D37" s="95" t="s">
        <v>101</v>
      </c>
      <c r="E37" s="96"/>
      <c r="F37" s="97">
        <f t="shared" si="0"/>
        <v>0</v>
      </c>
      <c r="G37" s="98">
        <f t="shared" si="1"/>
        <v>0</v>
      </c>
      <c r="H37" s="99">
        <v>22</v>
      </c>
      <c r="I37" s="98">
        <f t="shared" si="3"/>
        <v>0</v>
      </c>
      <c r="J37" s="100"/>
    </row>
    <row r="38" spans="1:10" ht="15" customHeight="1" x14ac:dyDescent="0.25">
      <c r="A38" s="92" t="s">
        <v>202</v>
      </c>
      <c r="B38" s="93" t="s">
        <v>373</v>
      </c>
      <c r="C38" s="94">
        <v>30</v>
      </c>
      <c r="D38" s="95" t="s">
        <v>101</v>
      </c>
      <c r="E38" s="96"/>
      <c r="F38" s="97">
        <f t="shared" si="0"/>
        <v>0</v>
      </c>
      <c r="G38" s="98">
        <f t="shared" si="1"/>
        <v>0</v>
      </c>
      <c r="H38" s="99">
        <v>22</v>
      </c>
      <c r="I38" s="98">
        <f t="shared" si="3"/>
        <v>0</v>
      </c>
      <c r="J38" s="100"/>
    </row>
    <row r="39" spans="1:10" ht="15" customHeight="1" x14ac:dyDescent="0.25">
      <c r="A39" s="92" t="s">
        <v>204</v>
      </c>
      <c r="B39" s="93" t="s">
        <v>374</v>
      </c>
      <c r="C39" s="94">
        <v>5</v>
      </c>
      <c r="D39" s="95" t="s">
        <v>101</v>
      </c>
      <c r="E39" s="96"/>
      <c r="F39" s="97">
        <f t="shared" si="0"/>
        <v>0</v>
      </c>
      <c r="G39" s="98">
        <f t="shared" si="1"/>
        <v>0</v>
      </c>
      <c r="H39" s="99">
        <v>22</v>
      </c>
      <c r="I39" s="98">
        <f t="shared" si="3"/>
        <v>0</v>
      </c>
      <c r="J39" s="100"/>
    </row>
    <row r="40" spans="1:10" ht="15" customHeight="1" x14ac:dyDescent="0.25">
      <c r="A40" s="92" t="s">
        <v>206</v>
      </c>
      <c r="B40" s="93" t="s">
        <v>375</v>
      </c>
      <c r="C40" s="94">
        <v>15</v>
      </c>
      <c r="D40" s="95" t="s">
        <v>101</v>
      </c>
      <c r="E40" s="96"/>
      <c r="F40" s="97">
        <f t="shared" si="0"/>
        <v>0</v>
      </c>
      <c r="G40" s="98">
        <f t="shared" si="1"/>
        <v>0</v>
      </c>
      <c r="H40" s="99">
        <v>22</v>
      </c>
      <c r="I40" s="98">
        <f t="shared" si="3"/>
        <v>0</v>
      </c>
      <c r="J40" s="100"/>
    </row>
    <row r="41" spans="1:10" ht="15" customHeight="1" x14ac:dyDescent="0.25">
      <c r="A41" s="92" t="s">
        <v>207</v>
      </c>
      <c r="B41" s="101" t="s">
        <v>376</v>
      </c>
      <c r="C41" s="94">
        <v>10</v>
      </c>
      <c r="D41" s="95" t="s">
        <v>101</v>
      </c>
      <c r="E41" s="96"/>
      <c r="F41" s="97">
        <f t="shared" si="0"/>
        <v>0</v>
      </c>
      <c r="G41" s="98">
        <f t="shared" si="1"/>
        <v>0</v>
      </c>
      <c r="H41" s="99">
        <v>22</v>
      </c>
      <c r="I41" s="98">
        <f t="shared" si="3"/>
        <v>0</v>
      </c>
      <c r="J41" s="100"/>
    </row>
    <row r="42" spans="1:10" ht="15" customHeight="1" x14ac:dyDescent="0.25">
      <c r="A42" s="92" t="s">
        <v>209</v>
      </c>
      <c r="B42" s="93" t="s">
        <v>388</v>
      </c>
      <c r="C42" s="94">
        <v>15</v>
      </c>
      <c r="D42" s="95" t="s">
        <v>101</v>
      </c>
      <c r="E42" s="96"/>
      <c r="F42" s="97">
        <f t="shared" si="0"/>
        <v>0</v>
      </c>
      <c r="G42" s="98">
        <f t="shared" si="1"/>
        <v>0</v>
      </c>
      <c r="H42" s="99">
        <v>22</v>
      </c>
      <c r="I42" s="98">
        <f t="shared" si="3"/>
        <v>0</v>
      </c>
      <c r="J42" s="100"/>
    </row>
    <row r="43" spans="1:10" ht="15" customHeight="1" x14ac:dyDescent="0.25">
      <c r="A43" s="92" t="s">
        <v>211</v>
      </c>
      <c r="B43" s="93" t="s">
        <v>377</v>
      </c>
      <c r="C43" s="94">
        <v>15</v>
      </c>
      <c r="D43" s="95" t="s">
        <v>101</v>
      </c>
      <c r="E43" s="96"/>
      <c r="F43" s="97">
        <f t="shared" si="0"/>
        <v>0</v>
      </c>
      <c r="G43" s="98">
        <f t="shared" si="1"/>
        <v>0</v>
      </c>
      <c r="H43" s="99">
        <v>22</v>
      </c>
      <c r="I43" s="98">
        <f t="shared" si="3"/>
        <v>0</v>
      </c>
      <c r="J43" s="100"/>
    </row>
    <row r="44" spans="1:10" ht="15" customHeight="1" x14ac:dyDescent="0.25">
      <c r="A44" s="92" t="s">
        <v>213</v>
      </c>
      <c r="B44" s="101" t="s">
        <v>378</v>
      </c>
      <c r="C44" s="94">
        <v>15</v>
      </c>
      <c r="D44" s="95" t="s">
        <v>101</v>
      </c>
      <c r="E44" s="96"/>
      <c r="F44" s="97">
        <f t="shared" si="0"/>
        <v>0</v>
      </c>
      <c r="G44" s="98">
        <f t="shared" si="1"/>
        <v>0</v>
      </c>
      <c r="H44" s="99">
        <v>22</v>
      </c>
      <c r="I44" s="98">
        <f t="shared" si="3"/>
        <v>0</v>
      </c>
      <c r="J44" s="100"/>
    </row>
    <row r="45" spans="1:10" ht="15" customHeight="1" x14ac:dyDescent="0.25">
      <c r="A45" s="92" t="s">
        <v>215</v>
      </c>
      <c r="B45" s="101" t="s">
        <v>379</v>
      </c>
      <c r="C45" s="94">
        <v>15</v>
      </c>
      <c r="D45" s="95" t="s">
        <v>101</v>
      </c>
      <c r="E45" s="96"/>
      <c r="F45" s="97">
        <f t="shared" si="0"/>
        <v>0</v>
      </c>
      <c r="G45" s="98">
        <f t="shared" si="1"/>
        <v>0</v>
      </c>
      <c r="H45" s="99">
        <v>22</v>
      </c>
      <c r="I45" s="98">
        <f t="shared" si="3"/>
        <v>0</v>
      </c>
      <c r="J45" s="100"/>
    </row>
    <row r="46" spans="1:10" ht="15" customHeight="1" x14ac:dyDescent="0.25">
      <c r="A46" s="92" t="s">
        <v>217</v>
      </c>
      <c r="B46" s="101" t="s">
        <v>389</v>
      </c>
      <c r="C46" s="94">
        <v>350</v>
      </c>
      <c r="D46" s="95" t="s">
        <v>101</v>
      </c>
      <c r="E46" s="96"/>
      <c r="F46" s="97">
        <f t="shared" si="0"/>
        <v>0</v>
      </c>
      <c r="G46" s="98">
        <f t="shared" si="1"/>
        <v>0</v>
      </c>
      <c r="H46" s="99">
        <v>22</v>
      </c>
      <c r="I46" s="98">
        <f t="shared" si="3"/>
        <v>0</v>
      </c>
      <c r="J46" s="100"/>
    </row>
    <row r="47" spans="1:10" ht="15" customHeight="1" x14ac:dyDescent="0.25">
      <c r="A47" s="92" t="s">
        <v>219</v>
      </c>
      <c r="B47" s="101" t="s">
        <v>413</v>
      </c>
      <c r="C47" s="94">
        <v>200</v>
      </c>
      <c r="D47" s="95" t="s">
        <v>101</v>
      </c>
      <c r="E47" s="96"/>
      <c r="F47" s="97">
        <f t="shared" si="0"/>
        <v>0</v>
      </c>
      <c r="G47" s="98">
        <f t="shared" si="1"/>
        <v>0</v>
      </c>
      <c r="H47" s="99">
        <v>22</v>
      </c>
      <c r="I47" s="98">
        <f t="shared" si="3"/>
        <v>0</v>
      </c>
      <c r="J47" s="100"/>
    </row>
    <row r="48" spans="1:10" ht="15" customHeight="1" x14ac:dyDescent="0.25">
      <c r="A48" s="92" t="s">
        <v>221</v>
      </c>
      <c r="B48" s="101" t="s">
        <v>390</v>
      </c>
      <c r="C48" s="94">
        <v>400</v>
      </c>
      <c r="D48" s="95" t="s">
        <v>101</v>
      </c>
      <c r="E48" s="96"/>
      <c r="F48" s="97">
        <f t="shared" si="0"/>
        <v>0</v>
      </c>
      <c r="G48" s="98">
        <f t="shared" si="1"/>
        <v>0</v>
      </c>
      <c r="H48" s="99">
        <v>22</v>
      </c>
      <c r="I48" s="98">
        <f t="shared" si="3"/>
        <v>0</v>
      </c>
      <c r="J48" s="100"/>
    </row>
    <row r="49" spans="1:10" ht="15" customHeight="1" x14ac:dyDescent="0.25">
      <c r="A49" s="92" t="s">
        <v>223</v>
      </c>
      <c r="B49" s="101" t="s">
        <v>414</v>
      </c>
      <c r="C49" s="94">
        <v>200</v>
      </c>
      <c r="D49" s="95" t="s">
        <v>101</v>
      </c>
      <c r="E49" s="96"/>
      <c r="F49" s="97">
        <f t="shared" si="0"/>
        <v>0</v>
      </c>
      <c r="G49" s="98">
        <f t="shared" si="1"/>
        <v>0</v>
      </c>
      <c r="H49" s="99">
        <v>22</v>
      </c>
      <c r="I49" s="98">
        <f t="shared" si="3"/>
        <v>0</v>
      </c>
      <c r="J49" s="100"/>
    </row>
    <row r="50" spans="1:10" ht="15" customHeight="1" x14ac:dyDescent="0.25">
      <c r="A50" s="92" t="s">
        <v>225</v>
      </c>
      <c r="B50" s="101" t="s">
        <v>380</v>
      </c>
      <c r="C50" s="94">
        <v>80</v>
      </c>
      <c r="D50" s="95" t="s">
        <v>101</v>
      </c>
      <c r="E50" s="96"/>
      <c r="F50" s="97">
        <f t="shared" si="0"/>
        <v>0</v>
      </c>
      <c r="G50" s="98">
        <f t="shared" si="1"/>
        <v>0</v>
      </c>
      <c r="H50" s="99">
        <v>22</v>
      </c>
      <c r="I50" s="98">
        <f t="shared" si="3"/>
        <v>0</v>
      </c>
      <c r="J50" s="100"/>
    </row>
    <row r="51" spans="1:10" ht="15" customHeight="1" x14ac:dyDescent="0.25">
      <c r="A51" s="92" t="s">
        <v>227</v>
      </c>
      <c r="B51" s="101" t="s">
        <v>381</v>
      </c>
      <c r="C51" s="94">
        <v>55</v>
      </c>
      <c r="D51" s="95" t="s">
        <v>241</v>
      </c>
      <c r="E51" s="96"/>
      <c r="F51" s="97">
        <f t="shared" si="0"/>
        <v>0</v>
      </c>
      <c r="G51" s="98">
        <f t="shared" si="1"/>
        <v>0</v>
      </c>
      <c r="H51" s="99">
        <v>22</v>
      </c>
      <c r="I51" s="98">
        <f t="shared" si="3"/>
        <v>0</v>
      </c>
      <c r="J51" s="100"/>
    </row>
    <row r="52" spans="1:10" ht="15" customHeight="1" x14ac:dyDescent="0.25">
      <c r="A52" s="92" t="s">
        <v>229</v>
      </c>
      <c r="B52" s="101" t="s">
        <v>410</v>
      </c>
      <c r="C52" s="94">
        <v>5500</v>
      </c>
      <c r="D52" s="95" t="s">
        <v>241</v>
      </c>
      <c r="E52" s="96"/>
      <c r="F52" s="97">
        <f t="shared" si="0"/>
        <v>0</v>
      </c>
      <c r="G52" s="98">
        <f t="shared" si="1"/>
        <v>0</v>
      </c>
      <c r="H52" s="99">
        <v>22</v>
      </c>
      <c r="I52" s="98">
        <f t="shared" si="3"/>
        <v>0</v>
      </c>
      <c r="J52" s="100"/>
    </row>
    <row r="53" spans="1:10" ht="15" customHeight="1" x14ac:dyDescent="0.25">
      <c r="A53" s="92" t="s">
        <v>231</v>
      </c>
      <c r="B53" s="101" t="s">
        <v>382</v>
      </c>
      <c r="C53" s="94">
        <v>5000</v>
      </c>
      <c r="D53" s="95" t="s">
        <v>241</v>
      </c>
      <c r="E53" s="96"/>
      <c r="F53" s="97">
        <f t="shared" si="0"/>
        <v>0</v>
      </c>
      <c r="G53" s="98">
        <f t="shared" si="1"/>
        <v>0</v>
      </c>
      <c r="H53" s="99">
        <v>22</v>
      </c>
      <c r="I53" s="98">
        <f t="shared" si="3"/>
        <v>0</v>
      </c>
      <c r="J53" s="100"/>
    </row>
    <row r="54" spans="1:10" ht="15" customHeight="1" x14ac:dyDescent="0.25">
      <c r="A54" s="92" t="s">
        <v>233</v>
      </c>
      <c r="B54" s="93" t="s">
        <v>383</v>
      </c>
      <c r="C54" s="94">
        <v>1000</v>
      </c>
      <c r="D54" s="95" t="s">
        <v>241</v>
      </c>
      <c r="E54" s="96"/>
      <c r="F54" s="97">
        <f t="shared" si="0"/>
        <v>0</v>
      </c>
      <c r="G54" s="98">
        <f t="shared" si="1"/>
        <v>0</v>
      </c>
      <c r="H54" s="99">
        <v>22</v>
      </c>
      <c r="I54" s="98">
        <f t="shared" si="3"/>
        <v>0</v>
      </c>
      <c r="J54" s="100"/>
    </row>
    <row r="55" spans="1:10" ht="15" customHeight="1" x14ac:dyDescent="0.25">
      <c r="A55" s="92" t="s">
        <v>235</v>
      </c>
      <c r="B55" s="101" t="s">
        <v>384</v>
      </c>
      <c r="C55" s="94">
        <v>1000</v>
      </c>
      <c r="D55" s="95" t="s">
        <v>241</v>
      </c>
      <c r="E55" s="96"/>
      <c r="F55" s="97">
        <f t="shared" si="0"/>
        <v>0</v>
      </c>
      <c r="G55" s="98">
        <f t="shared" si="1"/>
        <v>0</v>
      </c>
      <c r="H55" s="99">
        <v>22</v>
      </c>
      <c r="I55" s="98">
        <f t="shared" si="3"/>
        <v>0</v>
      </c>
      <c r="J55" s="100"/>
    </row>
    <row r="56" spans="1:10" ht="15" customHeight="1" x14ac:dyDescent="0.25">
      <c r="A56" s="92" t="s">
        <v>237</v>
      </c>
      <c r="B56" s="101" t="s">
        <v>359</v>
      </c>
      <c r="C56" s="94">
        <v>600</v>
      </c>
      <c r="D56" s="95" t="s">
        <v>241</v>
      </c>
      <c r="E56" s="96"/>
      <c r="F56" s="97">
        <f t="shared" si="0"/>
        <v>0</v>
      </c>
      <c r="G56" s="98">
        <f t="shared" si="1"/>
        <v>0</v>
      </c>
      <c r="H56" s="99">
        <v>22</v>
      </c>
      <c r="I56" s="98">
        <f t="shared" si="3"/>
        <v>0</v>
      </c>
      <c r="J56" s="100"/>
    </row>
    <row r="57" spans="1:10" ht="15" customHeight="1" x14ac:dyDescent="0.25">
      <c r="A57" s="92" t="s">
        <v>239</v>
      </c>
      <c r="B57" s="101" t="s">
        <v>420</v>
      </c>
      <c r="C57" s="94">
        <v>500</v>
      </c>
      <c r="D57" s="95" t="s">
        <v>241</v>
      </c>
      <c r="E57" s="96"/>
      <c r="F57" s="97">
        <f t="shared" ref="F57:F61" si="4">C57*E57</f>
        <v>0</v>
      </c>
      <c r="G57" s="98">
        <f t="shared" ref="G57:G61" si="5">I57-F57</f>
        <v>0</v>
      </c>
      <c r="H57" s="99">
        <v>22</v>
      </c>
      <c r="I57" s="98">
        <f t="shared" ref="I57:I61" si="6">F57*1.22</f>
        <v>0</v>
      </c>
      <c r="J57" s="100"/>
    </row>
    <row r="58" spans="1:10" ht="15" customHeight="1" x14ac:dyDescent="0.25">
      <c r="A58" s="92" t="s">
        <v>242</v>
      </c>
      <c r="B58" s="101" t="s">
        <v>419</v>
      </c>
      <c r="C58" s="94">
        <v>500</v>
      </c>
      <c r="D58" s="95" t="s">
        <v>241</v>
      </c>
      <c r="E58" s="96"/>
      <c r="F58" s="97">
        <f t="shared" si="4"/>
        <v>0</v>
      </c>
      <c r="G58" s="98">
        <f t="shared" si="5"/>
        <v>0</v>
      </c>
      <c r="H58" s="99">
        <v>22</v>
      </c>
      <c r="I58" s="98">
        <f t="shared" si="6"/>
        <v>0</v>
      </c>
      <c r="J58" s="100"/>
    </row>
    <row r="59" spans="1:10" ht="15" customHeight="1" x14ac:dyDescent="0.25">
      <c r="A59" s="92" t="s">
        <v>243</v>
      </c>
      <c r="B59" s="101" t="s">
        <v>418</v>
      </c>
      <c r="C59" s="94">
        <v>500</v>
      </c>
      <c r="D59" s="95" t="s">
        <v>241</v>
      </c>
      <c r="E59" s="96"/>
      <c r="F59" s="97">
        <f t="shared" si="4"/>
        <v>0</v>
      </c>
      <c r="G59" s="98">
        <f t="shared" si="5"/>
        <v>0</v>
      </c>
      <c r="H59" s="99">
        <v>22</v>
      </c>
      <c r="I59" s="98">
        <f t="shared" si="6"/>
        <v>0</v>
      </c>
      <c r="J59" s="100"/>
    </row>
    <row r="60" spans="1:10" ht="15" customHeight="1" x14ac:dyDescent="0.25">
      <c r="A60" s="92" t="s">
        <v>245</v>
      </c>
      <c r="B60" s="101" t="s">
        <v>416</v>
      </c>
      <c r="C60" s="94">
        <v>500</v>
      </c>
      <c r="D60" s="95" t="s">
        <v>241</v>
      </c>
      <c r="E60" s="96"/>
      <c r="F60" s="97">
        <f t="shared" si="4"/>
        <v>0</v>
      </c>
      <c r="G60" s="98">
        <f t="shared" si="5"/>
        <v>0</v>
      </c>
      <c r="H60" s="99">
        <v>22</v>
      </c>
      <c r="I60" s="98">
        <f t="shared" si="6"/>
        <v>0</v>
      </c>
      <c r="J60" s="100"/>
    </row>
    <row r="61" spans="1:10" ht="15" customHeight="1" x14ac:dyDescent="0.25">
      <c r="A61" s="92" t="s">
        <v>247</v>
      </c>
      <c r="B61" s="101" t="s">
        <v>417</v>
      </c>
      <c r="C61" s="94">
        <v>500</v>
      </c>
      <c r="D61" s="95" t="s">
        <v>241</v>
      </c>
      <c r="E61" s="96"/>
      <c r="F61" s="97">
        <f t="shared" si="4"/>
        <v>0</v>
      </c>
      <c r="G61" s="98">
        <f t="shared" si="5"/>
        <v>0</v>
      </c>
      <c r="H61" s="99">
        <v>22</v>
      </c>
      <c r="I61" s="98">
        <f t="shared" si="6"/>
        <v>0</v>
      </c>
      <c r="J61" s="100"/>
    </row>
    <row r="62" spans="1:10" ht="15" customHeight="1" x14ac:dyDescent="0.25">
      <c r="A62" s="92" t="s">
        <v>249</v>
      </c>
      <c r="B62" s="93" t="s">
        <v>394</v>
      </c>
      <c r="C62" s="94">
        <v>250</v>
      </c>
      <c r="D62" s="95" t="s">
        <v>241</v>
      </c>
      <c r="E62" s="96"/>
      <c r="F62" s="97">
        <f t="shared" ref="F62:F65" si="7">C62*E62</f>
        <v>0</v>
      </c>
      <c r="G62" s="98">
        <f t="shared" si="1"/>
        <v>0</v>
      </c>
      <c r="H62" s="99">
        <v>22</v>
      </c>
      <c r="I62" s="98">
        <f t="shared" si="3"/>
        <v>0</v>
      </c>
      <c r="J62" s="100"/>
    </row>
    <row r="63" spans="1:10" ht="15" customHeight="1" x14ac:dyDescent="0.25">
      <c r="A63" s="92" t="s">
        <v>251</v>
      </c>
      <c r="B63" s="93" t="s">
        <v>385</v>
      </c>
      <c r="C63" s="94">
        <v>150</v>
      </c>
      <c r="D63" s="95" t="s">
        <v>241</v>
      </c>
      <c r="E63" s="96"/>
      <c r="F63" s="97">
        <f t="shared" si="7"/>
        <v>0</v>
      </c>
      <c r="G63" s="98">
        <f t="shared" ref="G63:G65" si="8">I63-F63</f>
        <v>0</v>
      </c>
      <c r="H63" s="99">
        <v>22</v>
      </c>
      <c r="I63" s="98">
        <f t="shared" si="3"/>
        <v>0</v>
      </c>
      <c r="J63" s="100"/>
    </row>
    <row r="64" spans="1:10" ht="15" customHeight="1" x14ac:dyDescent="0.25">
      <c r="A64" s="92" t="s">
        <v>253</v>
      </c>
      <c r="B64" s="93" t="s">
        <v>392</v>
      </c>
      <c r="C64" s="94">
        <v>40</v>
      </c>
      <c r="D64" s="95" t="s">
        <v>47</v>
      </c>
      <c r="E64" s="96"/>
      <c r="F64" s="97">
        <f t="shared" si="7"/>
        <v>0</v>
      </c>
      <c r="G64" s="98">
        <f t="shared" si="8"/>
        <v>0</v>
      </c>
      <c r="H64" s="99">
        <v>22</v>
      </c>
      <c r="I64" s="98">
        <f t="shared" si="3"/>
        <v>0</v>
      </c>
      <c r="J64" s="100"/>
    </row>
    <row r="65" spans="1:10" ht="15" customHeight="1" thickBot="1" x14ac:dyDescent="0.3">
      <c r="A65" s="92" t="s">
        <v>255</v>
      </c>
      <c r="B65" s="93" t="s">
        <v>393</v>
      </c>
      <c r="C65" s="94">
        <v>40</v>
      </c>
      <c r="D65" s="95" t="s">
        <v>47</v>
      </c>
      <c r="E65" s="96"/>
      <c r="F65" s="97">
        <f t="shared" si="7"/>
        <v>0</v>
      </c>
      <c r="G65" s="98">
        <f t="shared" si="8"/>
        <v>0</v>
      </c>
      <c r="H65" s="99">
        <v>22</v>
      </c>
      <c r="I65" s="98">
        <f t="shared" si="3"/>
        <v>0</v>
      </c>
      <c r="J65" s="100"/>
    </row>
    <row r="66" spans="1:10" ht="15.75" thickBot="1" x14ac:dyDescent="0.3">
      <c r="A66" s="102"/>
      <c r="B66" s="103" t="s">
        <v>74</v>
      </c>
      <c r="C66" s="104"/>
      <c r="D66" s="105"/>
      <c r="E66" s="106"/>
      <c r="F66" s="107">
        <f>SUM(F7:F65)</f>
        <v>0</v>
      </c>
      <c r="G66" s="107">
        <f>SUM(G7:G65)</f>
        <v>0</v>
      </c>
      <c r="H66" s="107"/>
      <c r="I66" s="107">
        <f>SUM(I7:I65)</f>
        <v>0</v>
      </c>
      <c r="J66" s="108">
        <f>SUM(J7:J65)</f>
        <v>0</v>
      </c>
    </row>
    <row r="67" spans="1:10" x14ac:dyDescent="0.25">
      <c r="A67" s="114"/>
      <c r="B67" s="122"/>
      <c r="C67" s="123"/>
      <c r="D67" s="114"/>
      <c r="E67" s="124"/>
      <c r="F67" s="124"/>
      <c r="G67" s="113"/>
      <c r="H67" s="113"/>
      <c r="I67" s="113"/>
      <c r="J67" s="114"/>
    </row>
    <row r="68" spans="1:10" x14ac:dyDescent="0.25">
      <c r="A68" s="5"/>
      <c r="B68" s="5"/>
      <c r="C68" s="125"/>
      <c r="D68" s="5"/>
      <c r="E68" s="5"/>
      <c r="F68" s="5"/>
      <c r="G68" s="5"/>
      <c r="H68" s="5"/>
      <c r="I68" s="5"/>
      <c r="J68" s="9"/>
    </row>
    <row r="69" spans="1:10" x14ac:dyDescent="0.25">
      <c r="A69" s="117"/>
      <c r="B69" s="118" t="s">
        <v>75</v>
      </c>
      <c r="C69" s="9"/>
      <c r="D69" s="5"/>
      <c r="E69" s="5"/>
      <c r="F69" s="5"/>
      <c r="G69" s="5"/>
      <c r="H69" s="5"/>
      <c r="I69" s="5"/>
      <c r="J69" s="9"/>
    </row>
    <row r="70" spans="1:10" x14ac:dyDescent="0.25">
      <c r="A70" s="119"/>
      <c r="B70" s="154" t="s">
        <v>76</v>
      </c>
      <c r="C70" s="154"/>
      <c r="D70" s="154"/>
      <c r="E70" s="154"/>
      <c r="F70" s="154"/>
      <c r="G70" s="154"/>
      <c r="H70" s="154"/>
      <c r="I70" s="154"/>
      <c r="J70" s="154"/>
    </row>
    <row r="71" spans="1:10" x14ac:dyDescent="0.25">
      <c r="A71" s="119"/>
      <c r="B71" s="154" t="s">
        <v>77</v>
      </c>
      <c r="C71" s="154"/>
      <c r="D71" s="154"/>
      <c r="E71" s="154"/>
      <c r="F71" s="154"/>
      <c r="G71" s="154"/>
      <c r="H71" s="154"/>
      <c r="I71" s="154"/>
      <c r="J71" s="154"/>
    </row>
    <row r="72" spans="1:10" x14ac:dyDescent="0.25">
      <c r="A72" s="119"/>
      <c r="B72" s="150"/>
      <c r="C72" s="150"/>
      <c r="D72" s="150"/>
      <c r="E72" s="150"/>
      <c r="F72" s="150"/>
      <c r="G72" s="150"/>
      <c r="H72" s="150"/>
      <c r="I72" s="150"/>
      <c r="J72" s="150"/>
    </row>
    <row r="73" spans="1:10" x14ac:dyDescent="0.25">
      <c r="A73" s="119"/>
      <c r="B73" s="150" t="s">
        <v>78</v>
      </c>
      <c r="C73" s="150"/>
      <c r="D73" s="150"/>
      <c r="E73" s="150"/>
      <c r="F73" s="150"/>
      <c r="G73" s="150"/>
      <c r="H73" s="150"/>
      <c r="I73" s="150"/>
      <c r="J73" s="150"/>
    </row>
    <row r="74" spans="1:10" x14ac:dyDescent="0.25">
      <c r="A74" s="119"/>
      <c r="B74" s="150" t="s">
        <v>79</v>
      </c>
      <c r="C74" s="150"/>
      <c r="D74" s="150"/>
      <c r="E74" s="150"/>
      <c r="F74" s="150"/>
      <c r="G74" s="150"/>
      <c r="H74" s="150"/>
      <c r="I74" s="150"/>
      <c r="J74" s="150"/>
    </row>
    <row r="75" spans="1:10" x14ac:dyDescent="0.25">
      <c r="A75" s="119"/>
      <c r="B75" s="117"/>
      <c r="C75" s="117"/>
      <c r="D75" s="117"/>
      <c r="E75" s="117"/>
      <c r="F75" s="117"/>
      <c r="G75" s="117"/>
      <c r="H75" s="117"/>
      <c r="I75" s="117"/>
      <c r="J75" s="117"/>
    </row>
    <row r="76" spans="1:10" x14ac:dyDescent="0.25">
      <c r="A76" s="5"/>
      <c r="B76" s="5"/>
      <c r="C76" s="9"/>
      <c r="D76" s="5"/>
      <c r="E76" s="5"/>
      <c r="F76" s="5"/>
      <c r="G76" s="5"/>
      <c r="H76" s="5"/>
      <c r="I76" s="5"/>
      <c r="J76" s="9"/>
    </row>
    <row r="77" spans="1:10" x14ac:dyDescent="0.25">
      <c r="A77" s="5"/>
      <c r="B77" s="150" t="s">
        <v>80</v>
      </c>
      <c r="C77" s="150"/>
      <c r="D77" s="150"/>
      <c r="E77" s="150"/>
      <c r="F77" s="150"/>
      <c r="G77" s="150"/>
      <c r="H77" s="150"/>
      <c r="I77" s="150"/>
      <c r="J77" s="150"/>
    </row>
  </sheetData>
  <protectedRanges>
    <protectedRange sqref="J7:J65" name="Obseg1"/>
    <protectedRange sqref="E7:E65" name="Obseg2"/>
    <protectedRange sqref="C2" name="Obseg3"/>
  </protectedRanges>
  <mergeCells count="10">
    <mergeCell ref="B72:J72"/>
    <mergeCell ref="B73:J73"/>
    <mergeCell ref="B74:J74"/>
    <mergeCell ref="B77:J77"/>
    <mergeCell ref="A1:B1"/>
    <mergeCell ref="A2:B2"/>
    <mergeCell ref="C2:J2"/>
    <mergeCell ref="C3:J3"/>
    <mergeCell ref="B70:J70"/>
    <mergeCell ref="B71:J71"/>
  </mergeCells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A80F-C27C-40FD-8334-9B162A8BBDE9}">
  <dimension ref="A1:J20"/>
  <sheetViews>
    <sheetView workbookViewId="0">
      <selection activeCell="B32" sqref="B32"/>
    </sheetView>
  </sheetViews>
  <sheetFormatPr defaultRowHeight="15" x14ac:dyDescent="0.25"/>
  <cols>
    <col min="2" max="2" width="37.42578125" customWidth="1"/>
    <col min="9" max="9" width="12.85546875" customWidth="1"/>
    <col min="10" max="10" width="12.7109375" customWidth="1"/>
  </cols>
  <sheetData>
    <row r="1" spans="1:10" ht="15.75" x14ac:dyDescent="0.25">
      <c r="A1" s="151" t="s">
        <v>2</v>
      </c>
      <c r="B1" s="151"/>
      <c r="C1" s="72" t="s">
        <v>32</v>
      </c>
      <c r="D1" s="73"/>
      <c r="E1" s="73"/>
      <c r="F1" s="73"/>
      <c r="G1" s="73"/>
      <c r="H1" s="73"/>
      <c r="I1" s="73"/>
      <c r="J1" s="74"/>
    </row>
    <row r="2" spans="1:10" ht="15.75" x14ac:dyDescent="0.25">
      <c r="A2" s="151" t="s">
        <v>33</v>
      </c>
      <c r="B2" s="151"/>
      <c r="C2" s="152"/>
      <c r="D2" s="152"/>
      <c r="E2" s="152"/>
      <c r="F2" s="152"/>
      <c r="G2" s="152"/>
      <c r="H2" s="152"/>
      <c r="I2" s="152"/>
      <c r="J2" s="152"/>
    </row>
    <row r="3" spans="1:10" ht="18.75" x14ac:dyDescent="0.25">
      <c r="A3" s="5"/>
      <c r="B3" s="27" t="s">
        <v>34</v>
      </c>
      <c r="C3" s="153" t="s">
        <v>395</v>
      </c>
      <c r="D3" s="153"/>
      <c r="E3" s="153"/>
      <c r="F3" s="153"/>
      <c r="G3" s="153"/>
      <c r="H3" s="153"/>
      <c r="I3" s="153"/>
      <c r="J3" s="153"/>
    </row>
    <row r="4" spans="1:10" ht="16.5" thickBot="1" x14ac:dyDescent="0.3">
      <c r="A4" s="73"/>
      <c r="B4" s="73"/>
      <c r="C4" s="28"/>
      <c r="D4" s="73"/>
      <c r="E4" s="73"/>
      <c r="F4" s="73"/>
      <c r="G4" s="73"/>
      <c r="H4" s="73"/>
      <c r="I4" s="73"/>
      <c r="J4" s="74"/>
    </row>
    <row r="5" spans="1:10" ht="45" customHeight="1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</row>
    <row r="6" spans="1:1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</row>
    <row r="7" spans="1:10" ht="15" customHeight="1" x14ac:dyDescent="0.25">
      <c r="A7" s="92" t="s">
        <v>45</v>
      </c>
      <c r="B7" s="101" t="s">
        <v>396</v>
      </c>
      <c r="C7" s="94">
        <v>700</v>
      </c>
      <c r="D7" s="95" t="s">
        <v>47</v>
      </c>
      <c r="E7" s="96"/>
      <c r="F7" s="97">
        <f t="shared" ref="F7:F8" si="0">C7*E7</f>
        <v>0</v>
      </c>
      <c r="G7" s="98">
        <f t="shared" ref="G7:G8" si="1">I7-F7</f>
        <v>0</v>
      </c>
      <c r="H7" s="99">
        <v>9.5</v>
      </c>
      <c r="I7" s="98">
        <f t="shared" ref="I7:I8" si="2">F7*1.095</f>
        <v>0</v>
      </c>
      <c r="J7" s="100"/>
    </row>
    <row r="8" spans="1:10" ht="15" customHeight="1" thickBot="1" x14ac:dyDescent="0.3">
      <c r="A8" s="92" t="s">
        <v>48</v>
      </c>
      <c r="B8" s="101" t="s">
        <v>397</v>
      </c>
      <c r="C8" s="94">
        <v>250</v>
      </c>
      <c r="D8" s="95" t="s">
        <v>47</v>
      </c>
      <c r="E8" s="96"/>
      <c r="F8" s="97">
        <f t="shared" si="0"/>
        <v>0</v>
      </c>
      <c r="G8" s="98">
        <f t="shared" si="1"/>
        <v>0</v>
      </c>
      <c r="H8" s="99">
        <v>9.5</v>
      </c>
      <c r="I8" s="98">
        <f t="shared" si="2"/>
        <v>0</v>
      </c>
      <c r="J8" s="100"/>
    </row>
    <row r="9" spans="1:10" ht="15.75" thickBot="1" x14ac:dyDescent="0.3">
      <c r="A9" s="102"/>
      <c r="B9" s="103" t="s">
        <v>74</v>
      </c>
      <c r="C9" s="104"/>
      <c r="D9" s="105"/>
      <c r="E9" s="106"/>
      <c r="F9" s="107">
        <f>SUM(F7:F8)</f>
        <v>0</v>
      </c>
      <c r="G9" s="107">
        <f>SUM(G7:G8)</f>
        <v>0</v>
      </c>
      <c r="H9" s="107"/>
      <c r="I9" s="107">
        <f>SUM(I7:I8)</f>
        <v>0</v>
      </c>
      <c r="J9" s="108">
        <f>SUM(J7:J8)</f>
        <v>0</v>
      </c>
    </row>
    <row r="10" spans="1:10" x14ac:dyDescent="0.25">
      <c r="A10" s="109"/>
      <c r="B10" s="110"/>
      <c r="C10" s="111"/>
      <c r="D10" s="109"/>
      <c r="E10" s="112"/>
      <c r="F10" s="112"/>
      <c r="G10" s="113"/>
      <c r="H10" s="113"/>
      <c r="I10" s="113"/>
      <c r="J10" s="114"/>
    </row>
    <row r="11" spans="1:10" x14ac:dyDescent="0.25">
      <c r="A11" s="5"/>
      <c r="B11" s="5"/>
      <c r="C11" s="115"/>
      <c r="D11" s="5"/>
      <c r="E11" s="5"/>
      <c r="F11" s="5"/>
      <c r="G11" s="5"/>
      <c r="H11" s="5"/>
      <c r="I11" s="5"/>
      <c r="J11" s="9"/>
    </row>
    <row r="12" spans="1:10" x14ac:dyDescent="0.25">
      <c r="A12" s="117"/>
      <c r="B12" s="118" t="s">
        <v>75</v>
      </c>
      <c r="C12" s="9"/>
      <c r="D12" s="5"/>
      <c r="E12" s="5"/>
      <c r="F12" s="5"/>
      <c r="G12" s="5"/>
      <c r="H12" s="5"/>
      <c r="I12" s="5"/>
      <c r="J12" s="9"/>
    </row>
    <row r="13" spans="1:10" x14ac:dyDescent="0.25">
      <c r="A13" s="119"/>
      <c r="B13" s="154" t="s">
        <v>76</v>
      </c>
      <c r="C13" s="154"/>
      <c r="D13" s="154"/>
      <c r="E13" s="154"/>
      <c r="F13" s="154"/>
      <c r="G13" s="154"/>
      <c r="H13" s="154"/>
      <c r="I13" s="154"/>
      <c r="J13" s="154"/>
    </row>
    <row r="14" spans="1:10" x14ac:dyDescent="0.25">
      <c r="A14" s="119"/>
      <c r="B14" s="154" t="s">
        <v>77</v>
      </c>
      <c r="C14" s="154"/>
      <c r="D14" s="154"/>
      <c r="E14" s="154"/>
      <c r="F14" s="154"/>
      <c r="G14" s="154"/>
      <c r="H14" s="154"/>
      <c r="I14" s="154"/>
      <c r="J14" s="154"/>
    </row>
    <row r="15" spans="1:10" x14ac:dyDescent="0.25">
      <c r="A15" s="119"/>
      <c r="B15" s="150"/>
      <c r="C15" s="150"/>
      <c r="D15" s="150"/>
      <c r="E15" s="150"/>
      <c r="F15" s="150"/>
      <c r="G15" s="150"/>
      <c r="H15" s="150"/>
      <c r="I15" s="150"/>
      <c r="J15" s="150"/>
    </row>
    <row r="16" spans="1:10" x14ac:dyDescent="0.25">
      <c r="A16" s="119"/>
      <c r="B16" s="150" t="s">
        <v>78</v>
      </c>
      <c r="C16" s="150"/>
      <c r="D16" s="150"/>
      <c r="E16" s="150"/>
      <c r="F16" s="150"/>
      <c r="G16" s="150"/>
      <c r="H16" s="150"/>
      <c r="I16" s="150"/>
      <c r="J16" s="150"/>
    </row>
    <row r="17" spans="1:10" x14ac:dyDescent="0.25">
      <c r="A17" s="119"/>
      <c r="B17" s="150" t="s">
        <v>79</v>
      </c>
      <c r="C17" s="150"/>
      <c r="D17" s="150"/>
      <c r="E17" s="150"/>
      <c r="F17" s="150"/>
      <c r="G17" s="150"/>
      <c r="H17" s="150"/>
      <c r="I17" s="150"/>
      <c r="J17" s="150"/>
    </row>
    <row r="18" spans="1:10" x14ac:dyDescent="0.25">
      <c r="A18" s="119"/>
      <c r="B18" s="117"/>
      <c r="C18" s="117"/>
      <c r="D18" s="117"/>
      <c r="E18" s="117"/>
      <c r="F18" s="117"/>
      <c r="G18" s="117"/>
      <c r="H18" s="117"/>
      <c r="I18" s="117"/>
      <c r="J18" s="117"/>
    </row>
    <row r="19" spans="1:10" x14ac:dyDescent="0.25">
      <c r="A19" s="5"/>
      <c r="B19" s="5"/>
      <c r="C19" s="9"/>
      <c r="D19" s="5"/>
      <c r="E19" s="5"/>
      <c r="F19" s="5"/>
      <c r="G19" s="5"/>
      <c r="H19" s="5"/>
      <c r="I19" s="5"/>
      <c r="J19" s="9"/>
    </row>
    <row r="20" spans="1:10" x14ac:dyDescent="0.25">
      <c r="A20" s="5"/>
      <c r="B20" s="150" t="s">
        <v>80</v>
      </c>
      <c r="C20" s="150"/>
      <c r="D20" s="150"/>
      <c r="E20" s="150"/>
      <c r="F20" s="150"/>
      <c r="G20" s="150"/>
      <c r="H20" s="150"/>
      <c r="I20" s="150"/>
      <c r="J20" s="150"/>
    </row>
  </sheetData>
  <protectedRanges>
    <protectedRange sqref="J7:J8" name="Obseg1"/>
    <protectedRange sqref="E7:E8" name="Obseg2"/>
    <protectedRange sqref="C2" name="Obseg3"/>
  </protectedRanges>
  <mergeCells count="10">
    <mergeCell ref="B15:J15"/>
    <mergeCell ref="B16:J16"/>
    <mergeCell ref="B17:J17"/>
    <mergeCell ref="B20:J20"/>
    <mergeCell ref="A1:B1"/>
    <mergeCell ref="A2:B2"/>
    <mergeCell ref="C2:J2"/>
    <mergeCell ref="C3:J3"/>
    <mergeCell ref="B13:J13"/>
    <mergeCell ref="B14:J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718A-2A45-45E1-9CD6-966DB1CE9EF3}">
  <dimension ref="A1:J21"/>
  <sheetViews>
    <sheetView workbookViewId="0">
      <selection activeCell="D34" sqref="D34"/>
    </sheetView>
  </sheetViews>
  <sheetFormatPr defaultRowHeight="15" x14ac:dyDescent="0.25"/>
  <cols>
    <col min="2" max="2" width="42.85546875" customWidth="1"/>
    <col min="9" max="9" width="10.85546875" customWidth="1"/>
    <col min="10" max="10" width="11.7109375" customWidth="1"/>
  </cols>
  <sheetData>
    <row r="1" spans="1:10" ht="15.75" x14ac:dyDescent="0.25">
      <c r="A1" s="151" t="s">
        <v>2</v>
      </c>
      <c r="B1" s="151"/>
      <c r="C1" s="72" t="s">
        <v>32</v>
      </c>
      <c r="D1" s="73"/>
      <c r="E1" s="73"/>
      <c r="F1" s="73"/>
      <c r="G1" s="73"/>
      <c r="H1" s="73"/>
      <c r="I1" s="73"/>
      <c r="J1" s="74"/>
    </row>
    <row r="2" spans="1:10" ht="15.75" x14ac:dyDescent="0.25">
      <c r="A2" s="151" t="s">
        <v>33</v>
      </c>
      <c r="B2" s="151"/>
      <c r="C2" s="152"/>
      <c r="D2" s="152"/>
      <c r="E2" s="152"/>
      <c r="F2" s="152"/>
      <c r="G2" s="152"/>
      <c r="H2" s="152"/>
      <c r="I2" s="152"/>
      <c r="J2" s="152"/>
    </row>
    <row r="3" spans="1:10" ht="18.75" x14ac:dyDescent="0.25">
      <c r="A3" s="5"/>
      <c r="B3" s="27" t="s">
        <v>34</v>
      </c>
      <c r="C3" s="153" t="s">
        <v>398</v>
      </c>
      <c r="D3" s="153"/>
      <c r="E3" s="153"/>
      <c r="F3" s="153"/>
      <c r="G3" s="153"/>
      <c r="H3" s="153"/>
      <c r="I3" s="153"/>
      <c r="J3" s="153"/>
    </row>
    <row r="4" spans="1:10" ht="16.5" thickBot="1" x14ac:dyDescent="0.3">
      <c r="A4" s="73"/>
      <c r="B4" s="73"/>
      <c r="C4" s="28"/>
      <c r="D4" s="73"/>
      <c r="E4" s="73"/>
      <c r="F4" s="73"/>
      <c r="G4" s="73"/>
      <c r="H4" s="73"/>
      <c r="I4" s="73"/>
      <c r="J4" s="74"/>
    </row>
    <row r="5" spans="1:10" ht="60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</row>
    <row r="6" spans="1:1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</row>
    <row r="7" spans="1:10" ht="15" customHeight="1" x14ac:dyDescent="0.25">
      <c r="A7" s="84" t="s">
        <v>45</v>
      </c>
      <c r="B7" s="85" t="s">
        <v>399</v>
      </c>
      <c r="C7" s="86">
        <v>160</v>
      </c>
      <c r="D7" s="87" t="s">
        <v>241</v>
      </c>
      <c r="E7" s="88"/>
      <c r="F7" s="89">
        <f>C7*E7</f>
        <v>0</v>
      </c>
      <c r="G7" s="89">
        <f>I7-F7</f>
        <v>0</v>
      </c>
      <c r="H7" s="90">
        <v>9.5</v>
      </c>
      <c r="I7" s="89">
        <f>F7*1.095</f>
        <v>0</v>
      </c>
      <c r="J7" s="91"/>
    </row>
    <row r="8" spans="1:10" ht="15" customHeight="1" thickBot="1" x14ac:dyDescent="0.3">
      <c r="A8" s="92" t="s">
        <v>50</v>
      </c>
      <c r="B8" s="93" t="s">
        <v>400</v>
      </c>
      <c r="C8" s="94">
        <v>100</v>
      </c>
      <c r="D8" s="95" t="s">
        <v>241</v>
      </c>
      <c r="E8" s="96"/>
      <c r="F8" s="97">
        <f>C8*E8</f>
        <v>0</v>
      </c>
      <c r="G8" s="98">
        <f t="shared" ref="G8" si="0">I8-F8</f>
        <v>0</v>
      </c>
      <c r="H8" s="99">
        <v>9.5</v>
      </c>
      <c r="I8" s="98">
        <f t="shared" ref="I8" si="1">F8*1.095</f>
        <v>0</v>
      </c>
      <c r="J8" s="100"/>
    </row>
    <row r="9" spans="1:10" ht="15.75" thickBot="1" x14ac:dyDescent="0.3">
      <c r="A9" s="102"/>
      <c r="B9" s="103" t="s">
        <v>74</v>
      </c>
      <c r="C9" s="104"/>
      <c r="D9" s="105"/>
      <c r="E9" s="106"/>
      <c r="F9" s="107">
        <f>SUM(F7:F8)</f>
        <v>0</v>
      </c>
      <c r="G9" s="107">
        <f>SUM(G7:G8)</f>
        <v>0</v>
      </c>
      <c r="H9" s="107"/>
      <c r="I9" s="107">
        <f>SUM(I7:I8)</f>
        <v>0</v>
      </c>
      <c r="J9" s="108">
        <f>SUM(J7:J8)</f>
        <v>0</v>
      </c>
    </row>
    <row r="10" spans="1:10" x14ac:dyDescent="0.25">
      <c r="A10" s="109"/>
      <c r="B10" s="110"/>
      <c r="C10" s="111"/>
      <c r="D10" s="109"/>
      <c r="E10" s="112"/>
      <c r="F10" s="112"/>
      <c r="G10" s="113"/>
      <c r="H10" s="113"/>
      <c r="I10" s="113"/>
      <c r="J10" s="114"/>
    </row>
    <row r="11" spans="1:10" x14ac:dyDescent="0.25">
      <c r="A11" s="5"/>
      <c r="B11" s="149" t="s">
        <v>401</v>
      </c>
      <c r="C11" s="115"/>
      <c r="D11" s="5"/>
      <c r="E11" s="5"/>
      <c r="F11" s="5"/>
      <c r="G11" s="5"/>
      <c r="H11" s="5"/>
      <c r="I11" s="5"/>
      <c r="J11" s="9"/>
    </row>
    <row r="12" spans="1:10" x14ac:dyDescent="0.25">
      <c r="A12" s="117"/>
      <c r="B12" s="118" t="s">
        <v>75</v>
      </c>
      <c r="C12" s="9"/>
      <c r="D12" s="5"/>
      <c r="E12" s="5"/>
      <c r="F12" s="5"/>
      <c r="G12" s="5"/>
      <c r="H12" s="5"/>
      <c r="I12" s="5"/>
      <c r="J12" s="9"/>
    </row>
    <row r="13" spans="1:10" x14ac:dyDescent="0.25">
      <c r="A13" s="119"/>
      <c r="B13" s="154" t="s">
        <v>76</v>
      </c>
      <c r="C13" s="154"/>
      <c r="D13" s="154"/>
      <c r="E13" s="154"/>
      <c r="F13" s="154"/>
      <c r="G13" s="154"/>
      <c r="H13" s="154"/>
      <c r="I13" s="154"/>
      <c r="J13" s="154"/>
    </row>
    <row r="14" spans="1:10" x14ac:dyDescent="0.25">
      <c r="A14" s="119"/>
      <c r="B14" s="154" t="s">
        <v>77</v>
      </c>
      <c r="C14" s="154"/>
      <c r="D14" s="154"/>
      <c r="E14" s="154"/>
      <c r="F14" s="154"/>
      <c r="G14" s="154"/>
      <c r="H14" s="154"/>
      <c r="I14" s="154"/>
      <c r="J14" s="154"/>
    </row>
    <row r="15" spans="1:10" x14ac:dyDescent="0.25">
      <c r="A15" s="119"/>
      <c r="B15" s="150"/>
      <c r="C15" s="150"/>
      <c r="D15" s="150"/>
      <c r="E15" s="150"/>
      <c r="F15" s="150"/>
      <c r="G15" s="150"/>
      <c r="H15" s="150"/>
      <c r="I15" s="150"/>
      <c r="J15" s="150"/>
    </row>
    <row r="16" spans="1:10" x14ac:dyDescent="0.25">
      <c r="A16" s="119"/>
      <c r="B16" s="150" t="s">
        <v>78</v>
      </c>
      <c r="C16" s="150"/>
      <c r="D16" s="150"/>
      <c r="E16" s="150"/>
      <c r="F16" s="150"/>
      <c r="G16" s="150"/>
      <c r="H16" s="150"/>
      <c r="I16" s="150"/>
      <c r="J16" s="150"/>
    </row>
    <row r="17" spans="1:10" x14ac:dyDescent="0.25">
      <c r="A17" s="119"/>
      <c r="B17" s="150" t="s">
        <v>79</v>
      </c>
      <c r="C17" s="150"/>
      <c r="D17" s="150"/>
      <c r="E17" s="150"/>
      <c r="F17" s="150"/>
      <c r="G17" s="150"/>
      <c r="H17" s="150"/>
      <c r="I17" s="150"/>
      <c r="J17" s="150"/>
    </row>
    <row r="18" spans="1:10" x14ac:dyDescent="0.25">
      <c r="A18" s="119"/>
      <c r="B18" s="117"/>
      <c r="C18" s="117"/>
      <c r="D18" s="117"/>
      <c r="E18" s="117"/>
      <c r="F18" s="117"/>
      <c r="G18" s="117"/>
      <c r="H18" s="117"/>
      <c r="I18" s="117"/>
      <c r="J18" s="117"/>
    </row>
    <row r="19" spans="1:10" x14ac:dyDescent="0.25">
      <c r="A19" s="5"/>
      <c r="B19" s="5"/>
      <c r="C19" s="9"/>
      <c r="D19" s="5"/>
      <c r="E19" s="5"/>
      <c r="F19" s="5"/>
      <c r="G19" s="5"/>
      <c r="H19" s="5"/>
      <c r="I19" s="5"/>
      <c r="J19" s="9"/>
    </row>
    <row r="20" spans="1:10" x14ac:dyDescent="0.25">
      <c r="A20" s="5"/>
      <c r="B20" s="150" t="s">
        <v>80</v>
      </c>
      <c r="C20" s="150"/>
      <c r="D20" s="150"/>
      <c r="E20" s="150"/>
      <c r="F20" s="150"/>
      <c r="G20" s="150"/>
      <c r="H20" s="150"/>
      <c r="I20" s="150"/>
      <c r="J20" s="150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</sheetData>
  <protectedRanges>
    <protectedRange sqref="C2" name="Obseg1"/>
    <protectedRange sqref="E7:E8" name="Obseg2"/>
    <protectedRange sqref="J7:J8" name="Obseg3"/>
  </protectedRanges>
  <mergeCells count="10">
    <mergeCell ref="B15:J15"/>
    <mergeCell ref="B16:J16"/>
    <mergeCell ref="B17:J17"/>
    <mergeCell ref="B20:J20"/>
    <mergeCell ref="A1:B1"/>
    <mergeCell ref="A2:B2"/>
    <mergeCell ref="C2:J2"/>
    <mergeCell ref="C3:J3"/>
    <mergeCell ref="B13:J13"/>
    <mergeCell ref="B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6D0F-AC9D-4035-ACA4-F72FFD4CA900}">
  <dimension ref="A1:J33"/>
  <sheetViews>
    <sheetView topLeftCell="B1" workbookViewId="0">
      <selection activeCell="N23" sqref="N23"/>
    </sheetView>
  </sheetViews>
  <sheetFormatPr defaultColWidth="15.7109375" defaultRowHeight="15" x14ac:dyDescent="0.25"/>
  <cols>
    <col min="1" max="1" width="12.5703125" customWidth="1"/>
    <col min="2" max="2" width="47.28515625" customWidth="1"/>
    <col min="5" max="5" width="10.85546875" customWidth="1"/>
    <col min="6" max="6" width="11.7109375" customWidth="1"/>
    <col min="7" max="8" width="11.42578125" customWidth="1"/>
    <col min="9" max="9" width="11.5703125" customWidth="1"/>
  </cols>
  <sheetData>
    <row r="1" spans="1:10" ht="24.95" customHeight="1" x14ac:dyDescent="0.25">
      <c r="A1" s="151" t="s">
        <v>2</v>
      </c>
      <c r="B1" s="151"/>
      <c r="C1" s="72" t="s">
        <v>32</v>
      </c>
      <c r="D1" s="73"/>
      <c r="E1" s="73"/>
      <c r="F1" s="73"/>
      <c r="G1" s="73"/>
      <c r="H1" s="73"/>
      <c r="I1" s="73"/>
      <c r="J1" s="74"/>
    </row>
    <row r="2" spans="1:10" ht="24.95" customHeight="1" x14ac:dyDescent="0.25">
      <c r="A2" s="151" t="s">
        <v>33</v>
      </c>
      <c r="B2" s="151"/>
      <c r="C2" s="152"/>
      <c r="D2" s="152"/>
      <c r="E2" s="152"/>
      <c r="F2" s="152"/>
      <c r="G2" s="152"/>
      <c r="H2" s="152"/>
      <c r="I2" s="152"/>
      <c r="J2" s="152"/>
    </row>
    <row r="3" spans="1:10" ht="24.95" customHeight="1" x14ac:dyDescent="0.25">
      <c r="A3" s="73"/>
      <c r="B3" s="27" t="s">
        <v>34</v>
      </c>
      <c r="C3" s="153" t="s">
        <v>35</v>
      </c>
      <c r="D3" s="153"/>
      <c r="E3" s="153"/>
      <c r="F3" s="153"/>
      <c r="G3" s="153"/>
      <c r="H3" s="153"/>
      <c r="I3" s="153"/>
      <c r="J3" s="153"/>
    </row>
    <row r="4" spans="1:10" ht="15.75" thickBot="1" x14ac:dyDescent="0.3">
      <c r="A4" s="5"/>
      <c r="B4" s="5"/>
      <c r="C4" s="121"/>
      <c r="D4" s="5"/>
      <c r="E4" s="5"/>
      <c r="F4" s="5"/>
      <c r="G4" s="5"/>
      <c r="H4" s="5"/>
      <c r="I4" s="5"/>
      <c r="J4" s="9"/>
    </row>
    <row r="5" spans="1:10" ht="38.25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</row>
    <row r="6" spans="1:1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</row>
    <row r="7" spans="1:10" ht="15" customHeight="1" x14ac:dyDescent="0.25">
      <c r="A7" s="84" t="s">
        <v>45</v>
      </c>
      <c r="B7" s="85" t="s">
        <v>46</v>
      </c>
      <c r="C7" s="86">
        <v>50</v>
      </c>
      <c r="D7" s="87" t="s">
        <v>47</v>
      </c>
      <c r="E7" s="88"/>
      <c r="F7" s="89">
        <f t="shared" ref="F7:F21" si="0">C7*E7</f>
        <v>0</v>
      </c>
      <c r="G7" s="89">
        <f>I7-F7</f>
        <v>0</v>
      </c>
      <c r="H7" s="90">
        <v>9.5</v>
      </c>
      <c r="I7" s="89">
        <f>F7*1.095</f>
        <v>0</v>
      </c>
      <c r="J7" s="91"/>
    </row>
    <row r="8" spans="1:10" ht="15" customHeight="1" x14ac:dyDescent="0.25">
      <c r="A8" s="92" t="s">
        <v>48</v>
      </c>
      <c r="B8" s="93" t="s">
        <v>85</v>
      </c>
      <c r="C8" s="94">
        <v>30</v>
      </c>
      <c r="D8" s="95" t="s">
        <v>47</v>
      </c>
      <c r="E8" s="96"/>
      <c r="F8" s="97">
        <f t="shared" si="0"/>
        <v>0</v>
      </c>
      <c r="G8" s="98">
        <f t="shared" ref="G8:G21" si="1">I8-F8</f>
        <v>0</v>
      </c>
      <c r="H8" s="99">
        <v>9.5</v>
      </c>
      <c r="I8" s="98">
        <f t="shared" ref="I8:I21" si="2">F8*1.095</f>
        <v>0</v>
      </c>
      <c r="J8" s="100"/>
    </row>
    <row r="9" spans="1:10" ht="15" customHeight="1" x14ac:dyDescent="0.25">
      <c r="A9" s="92" t="s">
        <v>49</v>
      </c>
      <c r="B9" s="93" t="s">
        <v>51</v>
      </c>
      <c r="C9" s="94">
        <v>30</v>
      </c>
      <c r="D9" s="95" t="s">
        <v>47</v>
      </c>
      <c r="E9" s="96"/>
      <c r="F9" s="97">
        <f t="shared" si="0"/>
        <v>0</v>
      </c>
      <c r="G9" s="98">
        <f t="shared" si="1"/>
        <v>0</v>
      </c>
      <c r="H9" s="99">
        <v>9.5</v>
      </c>
      <c r="I9" s="98">
        <f t="shared" si="2"/>
        <v>0</v>
      </c>
      <c r="J9" s="100"/>
    </row>
    <row r="10" spans="1:10" ht="15" customHeight="1" x14ac:dyDescent="0.25">
      <c r="A10" s="92" t="s">
        <v>50</v>
      </c>
      <c r="B10" s="93" t="s">
        <v>81</v>
      </c>
      <c r="C10" s="94">
        <v>40</v>
      </c>
      <c r="D10" s="95" t="s">
        <v>47</v>
      </c>
      <c r="E10" s="96"/>
      <c r="F10" s="97">
        <f t="shared" si="0"/>
        <v>0</v>
      </c>
      <c r="G10" s="98">
        <f t="shared" si="1"/>
        <v>0</v>
      </c>
      <c r="H10" s="99">
        <v>9.5</v>
      </c>
      <c r="I10" s="98">
        <f t="shared" si="2"/>
        <v>0</v>
      </c>
      <c r="J10" s="100"/>
    </row>
    <row r="11" spans="1:10" ht="15" customHeight="1" x14ac:dyDescent="0.25">
      <c r="A11" s="92" t="s">
        <v>52</v>
      </c>
      <c r="B11" s="101" t="s">
        <v>84</v>
      </c>
      <c r="C11" s="94">
        <v>40</v>
      </c>
      <c r="D11" s="95" t="s">
        <v>47</v>
      </c>
      <c r="E11" s="96"/>
      <c r="F11" s="97">
        <f t="shared" si="0"/>
        <v>0</v>
      </c>
      <c r="G11" s="98">
        <f t="shared" si="1"/>
        <v>0</v>
      </c>
      <c r="H11" s="99">
        <v>9.5</v>
      </c>
      <c r="I11" s="98">
        <f t="shared" si="2"/>
        <v>0</v>
      </c>
      <c r="J11" s="100"/>
    </row>
    <row r="12" spans="1:10" ht="15" customHeight="1" x14ac:dyDescent="0.25">
      <c r="A12" s="92" t="s">
        <v>53</v>
      </c>
      <c r="B12" s="93" t="s">
        <v>56</v>
      </c>
      <c r="C12" s="94">
        <v>100</v>
      </c>
      <c r="D12" s="95" t="s">
        <v>47</v>
      </c>
      <c r="E12" s="96"/>
      <c r="F12" s="97">
        <f t="shared" si="0"/>
        <v>0</v>
      </c>
      <c r="G12" s="98">
        <f t="shared" si="1"/>
        <v>0</v>
      </c>
      <c r="H12" s="99">
        <v>9.5</v>
      </c>
      <c r="I12" s="98">
        <f t="shared" si="2"/>
        <v>0</v>
      </c>
      <c r="J12" s="100"/>
    </row>
    <row r="13" spans="1:10" ht="15" customHeight="1" x14ac:dyDescent="0.25">
      <c r="A13" s="92" t="s">
        <v>54</v>
      </c>
      <c r="B13" s="93" t="s">
        <v>58</v>
      </c>
      <c r="C13" s="94">
        <v>100</v>
      </c>
      <c r="D13" s="95" t="s">
        <v>47</v>
      </c>
      <c r="E13" s="96"/>
      <c r="F13" s="97">
        <f t="shared" si="0"/>
        <v>0</v>
      </c>
      <c r="G13" s="98">
        <f t="shared" si="1"/>
        <v>0</v>
      </c>
      <c r="H13" s="99">
        <v>9.5</v>
      </c>
      <c r="I13" s="98">
        <f t="shared" si="2"/>
        <v>0</v>
      </c>
      <c r="J13" s="100"/>
    </row>
    <row r="14" spans="1:10" ht="15" customHeight="1" x14ac:dyDescent="0.25">
      <c r="A14" s="92" t="s">
        <v>55</v>
      </c>
      <c r="B14" s="101" t="s">
        <v>60</v>
      </c>
      <c r="C14" s="94">
        <v>100</v>
      </c>
      <c r="D14" s="95" t="s">
        <v>47</v>
      </c>
      <c r="E14" s="96"/>
      <c r="F14" s="97">
        <f t="shared" si="0"/>
        <v>0</v>
      </c>
      <c r="G14" s="98">
        <f t="shared" si="1"/>
        <v>0</v>
      </c>
      <c r="H14" s="99">
        <v>9.5</v>
      </c>
      <c r="I14" s="98">
        <f t="shared" si="2"/>
        <v>0</v>
      </c>
      <c r="J14" s="100"/>
    </row>
    <row r="15" spans="1:10" ht="15" customHeight="1" x14ac:dyDescent="0.25">
      <c r="A15" s="92" t="s">
        <v>57</v>
      </c>
      <c r="B15" s="101" t="s">
        <v>63</v>
      </c>
      <c r="C15" s="94">
        <v>20</v>
      </c>
      <c r="D15" s="95" t="s">
        <v>47</v>
      </c>
      <c r="E15" s="96"/>
      <c r="F15" s="97">
        <f t="shared" si="0"/>
        <v>0</v>
      </c>
      <c r="G15" s="98">
        <f t="shared" si="1"/>
        <v>0</v>
      </c>
      <c r="H15" s="99">
        <v>9.5</v>
      </c>
      <c r="I15" s="98">
        <f t="shared" si="2"/>
        <v>0</v>
      </c>
      <c r="J15" s="100"/>
    </row>
    <row r="16" spans="1:10" ht="15" customHeight="1" x14ac:dyDescent="0.25">
      <c r="A16" s="92" t="s">
        <v>59</v>
      </c>
      <c r="B16" s="101" t="s">
        <v>65</v>
      </c>
      <c r="C16" s="94">
        <v>10</v>
      </c>
      <c r="D16" s="95" t="s">
        <v>47</v>
      </c>
      <c r="E16" s="96"/>
      <c r="F16" s="97">
        <f t="shared" si="0"/>
        <v>0</v>
      </c>
      <c r="G16" s="98">
        <f t="shared" si="1"/>
        <v>0</v>
      </c>
      <c r="H16" s="99">
        <v>9.5</v>
      </c>
      <c r="I16" s="98">
        <f t="shared" si="2"/>
        <v>0</v>
      </c>
      <c r="J16" s="100"/>
    </row>
    <row r="17" spans="1:10" ht="15" customHeight="1" x14ac:dyDescent="0.25">
      <c r="A17" s="92" t="s">
        <v>61</v>
      </c>
      <c r="B17" s="101" t="s">
        <v>67</v>
      </c>
      <c r="C17" s="94">
        <v>10</v>
      </c>
      <c r="D17" s="95" t="s">
        <v>47</v>
      </c>
      <c r="E17" s="96"/>
      <c r="F17" s="97">
        <f t="shared" si="0"/>
        <v>0</v>
      </c>
      <c r="G17" s="98">
        <f t="shared" si="1"/>
        <v>0</v>
      </c>
      <c r="H17" s="99">
        <v>9.5</v>
      </c>
      <c r="I17" s="98">
        <f t="shared" si="2"/>
        <v>0</v>
      </c>
      <c r="J17" s="100"/>
    </row>
    <row r="18" spans="1:10" ht="15" customHeight="1" x14ac:dyDescent="0.25">
      <c r="A18" s="92" t="s">
        <v>62</v>
      </c>
      <c r="B18" s="101" t="s">
        <v>69</v>
      </c>
      <c r="C18" s="94">
        <v>30</v>
      </c>
      <c r="D18" s="95" t="s">
        <v>47</v>
      </c>
      <c r="E18" s="96"/>
      <c r="F18" s="97">
        <f t="shared" si="0"/>
        <v>0</v>
      </c>
      <c r="G18" s="98">
        <f t="shared" si="1"/>
        <v>0</v>
      </c>
      <c r="H18" s="99">
        <v>9.5</v>
      </c>
      <c r="I18" s="98">
        <f t="shared" si="2"/>
        <v>0</v>
      </c>
      <c r="J18" s="100"/>
    </row>
    <row r="19" spans="1:10" ht="15" customHeight="1" x14ac:dyDescent="0.25">
      <c r="A19" s="92" t="s">
        <v>64</v>
      </c>
      <c r="B19" s="101" t="s">
        <v>83</v>
      </c>
      <c r="C19" s="94">
        <v>50</v>
      </c>
      <c r="D19" s="95" t="s">
        <v>47</v>
      </c>
      <c r="E19" s="96"/>
      <c r="F19" s="97">
        <f t="shared" si="0"/>
        <v>0</v>
      </c>
      <c r="G19" s="98">
        <f t="shared" si="1"/>
        <v>0</v>
      </c>
      <c r="H19" s="99">
        <v>9.5</v>
      </c>
      <c r="I19" s="98">
        <f t="shared" si="2"/>
        <v>0</v>
      </c>
      <c r="J19" s="100"/>
    </row>
    <row r="20" spans="1:10" ht="15" customHeight="1" x14ac:dyDescent="0.25">
      <c r="A20" s="92" t="s">
        <v>66</v>
      </c>
      <c r="B20" s="101" t="s">
        <v>82</v>
      </c>
      <c r="C20" s="94">
        <v>50</v>
      </c>
      <c r="D20" s="95" t="s">
        <v>47</v>
      </c>
      <c r="E20" s="96"/>
      <c r="F20" s="97">
        <f t="shared" si="0"/>
        <v>0</v>
      </c>
      <c r="G20" s="98">
        <f t="shared" si="1"/>
        <v>0</v>
      </c>
      <c r="H20" s="99">
        <v>9.5</v>
      </c>
      <c r="I20" s="98">
        <f t="shared" si="2"/>
        <v>0</v>
      </c>
      <c r="J20" s="100"/>
    </row>
    <row r="21" spans="1:10" ht="15" customHeight="1" thickBot="1" x14ac:dyDescent="0.3">
      <c r="A21" s="92" t="s">
        <v>68</v>
      </c>
      <c r="B21" s="101" t="s">
        <v>73</v>
      </c>
      <c r="C21" s="94">
        <v>50</v>
      </c>
      <c r="D21" s="95" t="s">
        <v>47</v>
      </c>
      <c r="E21" s="96"/>
      <c r="F21" s="97">
        <f t="shared" si="0"/>
        <v>0</v>
      </c>
      <c r="G21" s="98">
        <f t="shared" si="1"/>
        <v>0</v>
      </c>
      <c r="H21" s="99">
        <v>9.5</v>
      </c>
      <c r="I21" s="98">
        <f t="shared" si="2"/>
        <v>0</v>
      </c>
      <c r="J21" s="100"/>
    </row>
    <row r="22" spans="1:10" ht="20.100000000000001" customHeight="1" thickBot="1" x14ac:dyDescent="0.3">
      <c r="A22" s="102"/>
      <c r="B22" s="103" t="s">
        <v>74</v>
      </c>
      <c r="C22" s="104"/>
      <c r="D22" s="105"/>
      <c r="E22" s="106"/>
      <c r="F22" s="107">
        <f>SUM(F7:F21)</f>
        <v>0</v>
      </c>
      <c r="G22" s="107">
        <f>SUM(G7:G21)</f>
        <v>0</v>
      </c>
      <c r="H22" s="107"/>
      <c r="I22" s="107">
        <f>SUM(I7:I21)</f>
        <v>0</v>
      </c>
      <c r="J22" s="108">
        <f>SUM(J7:J21)</f>
        <v>0</v>
      </c>
    </row>
    <row r="23" spans="1:10" x14ac:dyDescent="0.25">
      <c r="A23" s="114"/>
      <c r="B23" s="122"/>
      <c r="C23" s="123"/>
      <c r="D23" s="114"/>
      <c r="E23" s="124"/>
      <c r="F23" s="124"/>
      <c r="G23" s="113"/>
      <c r="H23" s="113"/>
      <c r="I23" s="113"/>
      <c r="J23" s="114"/>
    </row>
    <row r="24" spans="1:10" x14ac:dyDescent="0.25">
      <c r="A24" s="5"/>
      <c r="B24" s="5"/>
      <c r="C24" s="125"/>
      <c r="D24" s="5"/>
      <c r="E24" s="5"/>
      <c r="F24" s="5"/>
      <c r="G24" s="5"/>
      <c r="H24" s="116"/>
      <c r="I24" s="5"/>
      <c r="J24" s="9"/>
    </row>
    <row r="25" spans="1:10" x14ac:dyDescent="0.25">
      <c r="A25" s="117"/>
      <c r="B25" s="118" t="s">
        <v>75</v>
      </c>
      <c r="C25" s="9"/>
      <c r="D25" s="5"/>
      <c r="E25" s="5"/>
      <c r="F25" s="5"/>
      <c r="G25" s="5"/>
      <c r="H25" s="5"/>
      <c r="I25" s="5"/>
      <c r="J25" s="9"/>
    </row>
    <row r="26" spans="1:10" x14ac:dyDescent="0.25">
      <c r="A26" s="119"/>
      <c r="B26" s="154" t="s">
        <v>76</v>
      </c>
      <c r="C26" s="154"/>
      <c r="D26" s="154"/>
      <c r="E26" s="154"/>
      <c r="F26" s="154"/>
      <c r="G26" s="154"/>
      <c r="H26" s="154"/>
      <c r="I26" s="154"/>
      <c r="J26" s="154"/>
    </row>
    <row r="27" spans="1:10" x14ac:dyDescent="0.25">
      <c r="A27" s="119"/>
      <c r="B27" s="154" t="s">
        <v>77</v>
      </c>
      <c r="C27" s="154"/>
      <c r="D27" s="154"/>
      <c r="E27" s="154"/>
      <c r="F27" s="154"/>
      <c r="G27" s="154"/>
      <c r="H27" s="154"/>
      <c r="I27" s="154"/>
      <c r="J27" s="154"/>
    </row>
    <row r="28" spans="1:10" x14ac:dyDescent="0.25">
      <c r="A28" s="119"/>
      <c r="B28" s="150"/>
      <c r="C28" s="150"/>
      <c r="D28" s="150"/>
      <c r="E28" s="150"/>
      <c r="F28" s="150"/>
      <c r="G28" s="150"/>
      <c r="H28" s="150"/>
      <c r="I28" s="150"/>
      <c r="J28" s="150"/>
    </row>
    <row r="29" spans="1:10" x14ac:dyDescent="0.25">
      <c r="A29" s="119"/>
      <c r="B29" s="150" t="s">
        <v>78</v>
      </c>
      <c r="C29" s="150"/>
      <c r="D29" s="150"/>
      <c r="E29" s="150"/>
      <c r="F29" s="150"/>
      <c r="G29" s="150"/>
      <c r="H29" s="150"/>
      <c r="I29" s="150"/>
      <c r="J29" s="150"/>
    </row>
    <row r="30" spans="1:10" x14ac:dyDescent="0.25">
      <c r="A30" s="119"/>
      <c r="B30" s="150" t="s">
        <v>79</v>
      </c>
      <c r="C30" s="150"/>
      <c r="D30" s="150"/>
      <c r="E30" s="150"/>
      <c r="F30" s="150"/>
      <c r="G30" s="150"/>
      <c r="H30" s="150"/>
      <c r="I30" s="150"/>
      <c r="J30" s="150"/>
    </row>
    <row r="31" spans="1:10" x14ac:dyDescent="0.25">
      <c r="A31" s="119"/>
      <c r="B31" s="117"/>
      <c r="C31" s="117"/>
      <c r="D31" s="117"/>
      <c r="E31" s="117"/>
      <c r="F31" s="117"/>
      <c r="G31" s="117"/>
      <c r="H31" s="117"/>
      <c r="I31" s="117"/>
      <c r="J31" s="117"/>
    </row>
    <row r="32" spans="1:10" x14ac:dyDescent="0.25">
      <c r="A32" s="5"/>
      <c r="B32" s="5"/>
      <c r="C32" s="9"/>
      <c r="D32" s="5"/>
      <c r="E32" s="5"/>
      <c r="F32" s="5"/>
      <c r="G32" s="5"/>
      <c r="H32" s="5"/>
      <c r="I32" s="5"/>
      <c r="J32" s="9"/>
    </row>
    <row r="33" spans="1:10" x14ac:dyDescent="0.25">
      <c r="A33" s="5"/>
      <c r="B33" s="150" t="s">
        <v>80</v>
      </c>
      <c r="C33" s="150"/>
      <c r="D33" s="150"/>
      <c r="E33" s="150"/>
      <c r="F33" s="150"/>
      <c r="G33" s="150"/>
      <c r="H33" s="150"/>
      <c r="I33" s="150"/>
      <c r="J33" s="150"/>
    </row>
  </sheetData>
  <protectedRanges>
    <protectedRange sqref="J7:J21" name="Obseg2"/>
    <protectedRange sqref="E7:E21" name="Obseg1"/>
    <protectedRange sqref="C2:J2" name="Obseg3"/>
  </protectedRanges>
  <mergeCells count="10">
    <mergeCell ref="B28:J28"/>
    <mergeCell ref="B29:J29"/>
    <mergeCell ref="B30:J30"/>
    <mergeCell ref="B33:J33"/>
    <mergeCell ref="A1:B1"/>
    <mergeCell ref="A2:B2"/>
    <mergeCell ref="C2:J2"/>
    <mergeCell ref="C3:J3"/>
    <mergeCell ref="B26:J26"/>
    <mergeCell ref="B27:J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E08C-DCAF-4CB5-8DF1-00C40A34D8BE}">
  <dimension ref="A1:J24"/>
  <sheetViews>
    <sheetView workbookViewId="0">
      <selection activeCell="D22" sqref="D22"/>
    </sheetView>
  </sheetViews>
  <sheetFormatPr defaultRowHeight="15" x14ac:dyDescent="0.25"/>
  <cols>
    <col min="2" max="2" width="46.42578125" customWidth="1"/>
    <col min="9" max="9" width="11.5703125" customWidth="1"/>
    <col min="10" max="10" width="14.42578125" customWidth="1"/>
  </cols>
  <sheetData>
    <row r="1" spans="1:10" ht="24.95" customHeight="1" x14ac:dyDescent="0.25">
      <c r="A1" s="151" t="s">
        <v>2</v>
      </c>
      <c r="B1" s="151"/>
      <c r="C1" s="24" t="s">
        <v>32</v>
      </c>
      <c r="D1" s="25"/>
      <c r="E1" s="25"/>
      <c r="F1" s="25"/>
      <c r="G1" s="25"/>
      <c r="H1" s="25"/>
      <c r="I1" s="25"/>
      <c r="J1" s="26"/>
    </row>
    <row r="2" spans="1:10" ht="24.95" customHeight="1" x14ac:dyDescent="0.25">
      <c r="A2" s="151" t="s">
        <v>33</v>
      </c>
      <c r="B2" s="151"/>
      <c r="C2" s="156"/>
      <c r="D2" s="156"/>
      <c r="E2" s="156"/>
      <c r="F2" s="156"/>
      <c r="G2" s="156"/>
      <c r="H2" s="156"/>
      <c r="I2" s="156"/>
      <c r="J2" s="156"/>
    </row>
    <row r="3" spans="1:10" ht="24.95" customHeight="1" x14ac:dyDescent="0.25">
      <c r="B3" s="27" t="s">
        <v>34</v>
      </c>
      <c r="C3" s="157" t="s">
        <v>86</v>
      </c>
      <c r="D3" s="157"/>
      <c r="E3" s="157"/>
      <c r="F3" s="157"/>
      <c r="G3" s="157"/>
      <c r="H3" s="157"/>
      <c r="I3" s="157"/>
      <c r="J3" s="157"/>
    </row>
    <row r="4" spans="1:10" ht="15.75" thickBot="1" x14ac:dyDescent="0.3">
      <c r="C4" s="121"/>
      <c r="J4" s="1"/>
    </row>
    <row r="5" spans="1:10" ht="45" customHeight="1" x14ac:dyDescent="0.25">
      <c r="A5" s="29" t="s">
        <v>36</v>
      </c>
      <c r="B5" s="30" t="s">
        <v>37</v>
      </c>
      <c r="C5" s="2" t="s">
        <v>38</v>
      </c>
      <c r="D5" s="30" t="s">
        <v>39</v>
      </c>
      <c r="E5" s="30" t="s">
        <v>40</v>
      </c>
      <c r="F5" s="2" t="s">
        <v>41</v>
      </c>
      <c r="G5" s="31" t="s">
        <v>42</v>
      </c>
      <c r="H5" s="31" t="s">
        <v>43</v>
      </c>
      <c r="I5" s="32" t="s">
        <v>44</v>
      </c>
      <c r="J5" s="3" t="s">
        <v>7</v>
      </c>
    </row>
    <row r="6" spans="1:10" ht="15.75" thickBot="1" x14ac:dyDescent="0.3">
      <c r="A6" s="34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6">
        <v>10</v>
      </c>
    </row>
    <row r="7" spans="1:10" ht="30.75" customHeight="1" x14ac:dyDescent="0.25">
      <c r="A7" s="37" t="s">
        <v>45</v>
      </c>
      <c r="B7" s="38" t="s">
        <v>87</v>
      </c>
      <c r="C7" s="39">
        <v>50</v>
      </c>
      <c r="D7" s="40" t="s">
        <v>47</v>
      </c>
      <c r="E7" s="41"/>
      <c r="F7" s="42">
        <f t="shared" ref="F7:F12" si="0">C7*E7</f>
        <v>0</v>
      </c>
      <c r="G7" s="42">
        <f>I7-F7</f>
        <v>0</v>
      </c>
      <c r="H7" s="43">
        <v>9.5</v>
      </c>
      <c r="I7" s="42">
        <f>F7*1.095</f>
        <v>0</v>
      </c>
      <c r="J7" s="44"/>
    </row>
    <row r="8" spans="1:10" ht="15" customHeight="1" x14ac:dyDescent="0.25">
      <c r="A8" s="45" t="s">
        <v>48</v>
      </c>
      <c r="B8" s="46" t="s">
        <v>88</v>
      </c>
      <c r="C8" s="47">
        <v>200</v>
      </c>
      <c r="D8" s="48" t="s">
        <v>47</v>
      </c>
      <c r="E8" s="49"/>
      <c r="F8" s="50">
        <f t="shared" si="0"/>
        <v>0</v>
      </c>
      <c r="G8" s="51">
        <f t="shared" ref="G8:G12" si="1">I8-F8</f>
        <v>0</v>
      </c>
      <c r="H8" s="52">
        <v>9.5</v>
      </c>
      <c r="I8" s="51">
        <f t="shared" ref="I8:I12" si="2">F8*1.095</f>
        <v>0</v>
      </c>
      <c r="J8" s="53"/>
    </row>
    <row r="9" spans="1:10" ht="15" customHeight="1" x14ac:dyDescent="0.25">
      <c r="A9" s="45" t="s">
        <v>49</v>
      </c>
      <c r="B9" s="54" t="s">
        <v>89</v>
      </c>
      <c r="C9" s="47">
        <v>300</v>
      </c>
      <c r="D9" s="48" t="s">
        <v>47</v>
      </c>
      <c r="E9" s="49"/>
      <c r="F9" s="50">
        <f t="shared" si="0"/>
        <v>0</v>
      </c>
      <c r="G9" s="51">
        <f t="shared" si="1"/>
        <v>0</v>
      </c>
      <c r="H9" s="52">
        <v>9.5</v>
      </c>
      <c r="I9" s="51">
        <f t="shared" si="2"/>
        <v>0</v>
      </c>
      <c r="J9" s="53"/>
    </row>
    <row r="10" spans="1:10" ht="15" customHeight="1" x14ac:dyDescent="0.25">
      <c r="A10" s="45" t="s">
        <v>50</v>
      </c>
      <c r="B10" s="54" t="s">
        <v>90</v>
      </c>
      <c r="C10" s="47">
        <v>600</v>
      </c>
      <c r="D10" s="48" t="s">
        <v>47</v>
      </c>
      <c r="E10" s="49"/>
      <c r="F10" s="50">
        <f t="shared" si="0"/>
        <v>0</v>
      </c>
      <c r="G10" s="51">
        <f t="shared" si="1"/>
        <v>0</v>
      </c>
      <c r="H10" s="52">
        <v>9.5</v>
      </c>
      <c r="I10" s="51">
        <f t="shared" si="2"/>
        <v>0</v>
      </c>
      <c r="J10" s="53"/>
    </row>
    <row r="11" spans="1:10" ht="15" customHeight="1" x14ac:dyDescent="0.25">
      <c r="A11" s="45" t="s">
        <v>52</v>
      </c>
      <c r="B11" s="54" t="s">
        <v>91</v>
      </c>
      <c r="C11" s="47">
        <v>100</v>
      </c>
      <c r="D11" s="48" t="s">
        <v>47</v>
      </c>
      <c r="E11" s="49"/>
      <c r="F11" s="50">
        <f t="shared" si="0"/>
        <v>0</v>
      </c>
      <c r="G11" s="51">
        <f t="shared" si="1"/>
        <v>0</v>
      </c>
      <c r="H11" s="52">
        <v>9.5</v>
      </c>
      <c r="I11" s="51">
        <f t="shared" si="2"/>
        <v>0</v>
      </c>
      <c r="J11" s="53"/>
    </row>
    <row r="12" spans="1:10" ht="15" customHeight="1" thickBot="1" x14ac:dyDescent="0.3">
      <c r="A12" s="45" t="s">
        <v>53</v>
      </c>
      <c r="B12" s="46" t="s">
        <v>92</v>
      </c>
      <c r="C12" s="47">
        <v>100</v>
      </c>
      <c r="D12" s="48" t="s">
        <v>47</v>
      </c>
      <c r="E12" s="49"/>
      <c r="F12" s="50">
        <f t="shared" si="0"/>
        <v>0</v>
      </c>
      <c r="G12" s="51">
        <f t="shared" si="1"/>
        <v>0</v>
      </c>
      <c r="H12" s="52">
        <v>9.5</v>
      </c>
      <c r="I12" s="51">
        <f t="shared" si="2"/>
        <v>0</v>
      </c>
      <c r="J12" s="53"/>
    </row>
    <row r="13" spans="1:10" ht="15.75" thickBot="1" x14ac:dyDescent="0.3">
      <c r="A13" s="55"/>
      <c r="B13" s="56" t="s">
        <v>74</v>
      </c>
      <c r="C13" s="57"/>
      <c r="D13" s="58"/>
      <c r="E13" s="59"/>
      <c r="F13" s="60">
        <f>SUM(F7:F12)</f>
        <v>0</v>
      </c>
      <c r="G13" s="60">
        <f>SUM(G7:G12)</f>
        <v>0</v>
      </c>
      <c r="H13" s="60"/>
      <c r="I13" s="60">
        <f>SUM(I7:I12)</f>
        <v>0</v>
      </c>
      <c r="J13" s="61">
        <f>SUM(J7:J12)</f>
        <v>0</v>
      </c>
    </row>
    <row r="14" spans="1:10" x14ac:dyDescent="0.25">
      <c r="A14" s="67"/>
      <c r="B14" s="126"/>
      <c r="C14" s="127"/>
      <c r="D14" s="67"/>
      <c r="E14" s="128"/>
      <c r="F14" s="128"/>
      <c r="G14" s="66"/>
      <c r="H14" s="66"/>
      <c r="I14" s="66"/>
      <c r="J14" s="67"/>
    </row>
    <row r="15" spans="1:10" x14ac:dyDescent="0.25">
      <c r="C15" s="129"/>
      <c r="J15" s="1"/>
    </row>
    <row r="16" spans="1:10" x14ac:dyDescent="0.25">
      <c r="A16" s="69"/>
      <c r="B16" s="70" t="s">
        <v>75</v>
      </c>
      <c r="C16" s="1"/>
      <c r="J16" s="1"/>
    </row>
    <row r="17" spans="1:10" x14ac:dyDescent="0.25">
      <c r="A17" s="71"/>
      <c r="B17" s="158" t="s">
        <v>76</v>
      </c>
      <c r="C17" s="158"/>
      <c r="D17" s="158"/>
      <c r="E17" s="158"/>
      <c r="F17" s="158"/>
      <c r="G17" s="158"/>
      <c r="H17" s="158"/>
      <c r="I17" s="158"/>
      <c r="J17" s="158"/>
    </row>
    <row r="18" spans="1:10" x14ac:dyDescent="0.25">
      <c r="A18" s="71"/>
      <c r="B18" s="158" t="s">
        <v>77</v>
      </c>
      <c r="C18" s="158"/>
      <c r="D18" s="158"/>
      <c r="E18" s="158"/>
      <c r="F18" s="158"/>
      <c r="G18" s="158"/>
      <c r="H18" s="158"/>
      <c r="I18" s="158"/>
      <c r="J18" s="158"/>
    </row>
    <row r="19" spans="1:10" x14ac:dyDescent="0.25">
      <c r="A19" s="71"/>
      <c r="B19" s="155"/>
      <c r="C19" s="155"/>
      <c r="D19" s="155"/>
      <c r="E19" s="155"/>
      <c r="F19" s="155"/>
      <c r="G19" s="155"/>
      <c r="H19" s="155"/>
      <c r="I19" s="155"/>
      <c r="J19" s="155"/>
    </row>
    <row r="20" spans="1:10" x14ac:dyDescent="0.25">
      <c r="A20" s="71"/>
      <c r="B20" s="155" t="s">
        <v>78</v>
      </c>
      <c r="C20" s="155"/>
      <c r="D20" s="155"/>
      <c r="E20" s="155"/>
      <c r="F20" s="155"/>
      <c r="G20" s="155"/>
      <c r="H20" s="155"/>
      <c r="I20" s="155"/>
      <c r="J20" s="155"/>
    </row>
    <row r="21" spans="1:10" x14ac:dyDescent="0.25">
      <c r="A21" s="71"/>
      <c r="B21" s="155" t="s">
        <v>79</v>
      </c>
      <c r="C21" s="155"/>
      <c r="D21" s="155"/>
      <c r="E21" s="155"/>
      <c r="F21" s="155"/>
      <c r="G21" s="155"/>
      <c r="H21" s="155"/>
      <c r="I21" s="155"/>
      <c r="J21" s="155"/>
    </row>
    <row r="22" spans="1:10" x14ac:dyDescent="0.25">
      <c r="A22" s="71"/>
      <c r="B22" s="69"/>
      <c r="C22" s="69"/>
      <c r="D22" s="69"/>
      <c r="E22" s="69"/>
      <c r="F22" s="69"/>
      <c r="G22" s="69"/>
      <c r="H22" s="69"/>
      <c r="I22" s="69"/>
      <c r="J22" s="69"/>
    </row>
    <row r="23" spans="1:10" x14ac:dyDescent="0.25">
      <c r="C23" s="1"/>
      <c r="J23" s="1"/>
    </row>
    <row r="24" spans="1:10" x14ac:dyDescent="0.25">
      <c r="B24" s="155" t="s">
        <v>80</v>
      </c>
      <c r="C24" s="155"/>
      <c r="D24" s="155"/>
      <c r="E24" s="155"/>
      <c r="F24" s="155"/>
      <c r="G24" s="155"/>
      <c r="H24" s="155"/>
      <c r="I24" s="155"/>
      <c r="J24" s="155"/>
    </row>
  </sheetData>
  <protectedRanges>
    <protectedRange sqref="C2:J2" name="Obseg1"/>
    <protectedRange sqref="E7:E12" name="Obseg2"/>
    <protectedRange sqref="J7:J12" name="Obseg3"/>
  </protectedRanges>
  <mergeCells count="10">
    <mergeCell ref="B19:J19"/>
    <mergeCell ref="B20:J20"/>
    <mergeCell ref="B21:J21"/>
    <mergeCell ref="B24:J24"/>
    <mergeCell ref="A1:B1"/>
    <mergeCell ref="A2:B2"/>
    <mergeCell ref="C2:J2"/>
    <mergeCell ref="C3:J3"/>
    <mergeCell ref="B17:J17"/>
    <mergeCell ref="B18:J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EC84-A451-4A7B-A43B-FCC45FB93E22}">
  <dimension ref="A1:T25"/>
  <sheetViews>
    <sheetView workbookViewId="0">
      <selection activeCell="C4" sqref="C4"/>
    </sheetView>
  </sheetViews>
  <sheetFormatPr defaultRowHeight="15" x14ac:dyDescent="0.25"/>
  <cols>
    <col min="2" max="2" width="51" customWidth="1"/>
    <col min="9" max="9" width="13.42578125" customWidth="1"/>
    <col min="10" max="10" width="14.140625" customWidth="1"/>
  </cols>
  <sheetData>
    <row r="1" spans="1:20" ht="24.95" customHeight="1" x14ac:dyDescent="0.25">
      <c r="A1" s="151" t="s">
        <v>2</v>
      </c>
      <c r="B1" s="151"/>
      <c r="C1" s="72" t="s">
        <v>32</v>
      </c>
      <c r="D1" s="73"/>
      <c r="E1" s="73"/>
      <c r="F1" s="73"/>
      <c r="G1" s="73"/>
      <c r="H1" s="73"/>
      <c r="I1" s="73"/>
      <c r="J1" s="74"/>
    </row>
    <row r="2" spans="1:20" ht="24.95" customHeight="1" x14ac:dyDescent="0.25">
      <c r="A2" s="151" t="s">
        <v>33</v>
      </c>
      <c r="B2" s="151"/>
      <c r="C2" s="152"/>
      <c r="D2" s="152"/>
      <c r="E2" s="152"/>
      <c r="F2" s="152"/>
      <c r="G2" s="152"/>
      <c r="H2" s="152"/>
      <c r="I2" s="152"/>
      <c r="J2" s="152"/>
    </row>
    <row r="3" spans="1:20" ht="24.95" customHeight="1" x14ac:dyDescent="0.25">
      <c r="A3" s="5"/>
      <c r="B3" s="27" t="s">
        <v>34</v>
      </c>
      <c r="C3" s="153" t="s">
        <v>409</v>
      </c>
      <c r="D3" s="153"/>
      <c r="E3" s="153"/>
      <c r="F3" s="153"/>
      <c r="G3" s="153"/>
      <c r="H3" s="153"/>
      <c r="I3" s="153"/>
      <c r="J3" s="153"/>
      <c r="K3" s="5"/>
      <c r="L3" s="5"/>
      <c r="M3" s="121"/>
      <c r="N3" s="5"/>
      <c r="O3" s="5"/>
      <c r="P3" s="5"/>
      <c r="Q3" s="5"/>
      <c r="R3" s="5"/>
      <c r="S3" s="5"/>
      <c r="T3" s="9"/>
    </row>
    <row r="4" spans="1:20" ht="19.5" thickBot="1" x14ac:dyDescent="0.3">
      <c r="A4" s="5"/>
      <c r="B4" s="27"/>
      <c r="C4" s="75"/>
      <c r="D4" s="75"/>
      <c r="E4" s="75"/>
      <c r="F4" s="75"/>
      <c r="G4" s="75"/>
      <c r="H4" s="75"/>
      <c r="I4" s="75"/>
      <c r="J4" s="75"/>
      <c r="K4" s="5"/>
      <c r="L4" s="5"/>
      <c r="M4" s="121"/>
      <c r="N4" s="5"/>
      <c r="O4" s="5"/>
      <c r="P4" s="5"/>
      <c r="Q4" s="5"/>
      <c r="R4" s="5"/>
      <c r="S4" s="5"/>
      <c r="T4" s="9"/>
    </row>
    <row r="5" spans="1:20" ht="45" customHeight="1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5" customHeight="1" x14ac:dyDescent="0.25">
      <c r="A7" s="92" t="s">
        <v>45</v>
      </c>
      <c r="B7" s="93" t="s">
        <v>93</v>
      </c>
      <c r="C7" s="94">
        <v>50</v>
      </c>
      <c r="D7" s="94" t="s">
        <v>47</v>
      </c>
      <c r="E7" s="96"/>
      <c r="F7" s="97">
        <f t="shared" ref="F7:F13" si="0">C7*E7</f>
        <v>0</v>
      </c>
      <c r="G7" s="98">
        <f t="shared" ref="G7:G13" si="1">I7-F7</f>
        <v>0</v>
      </c>
      <c r="H7" s="99">
        <v>9.5</v>
      </c>
      <c r="I7" s="98">
        <f t="shared" ref="I7:I13" si="2">F7*1.095</f>
        <v>0</v>
      </c>
      <c r="J7" s="100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5" customHeight="1" x14ac:dyDescent="0.25">
      <c r="A8" s="92" t="s">
        <v>48</v>
      </c>
      <c r="B8" s="93" t="s">
        <v>94</v>
      </c>
      <c r="C8" s="94">
        <v>50</v>
      </c>
      <c r="D8" s="94" t="s">
        <v>47</v>
      </c>
      <c r="E8" s="96"/>
      <c r="F8" s="97">
        <f t="shared" si="0"/>
        <v>0</v>
      </c>
      <c r="G8" s="98">
        <f t="shared" si="1"/>
        <v>0</v>
      </c>
      <c r="H8" s="99">
        <v>9.5</v>
      </c>
      <c r="I8" s="98">
        <f t="shared" si="2"/>
        <v>0</v>
      </c>
      <c r="J8" s="100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5" customHeight="1" x14ac:dyDescent="0.25">
      <c r="A9" s="92" t="s">
        <v>49</v>
      </c>
      <c r="B9" s="93" t="s">
        <v>95</v>
      </c>
      <c r="C9" s="94">
        <v>10</v>
      </c>
      <c r="D9" s="94" t="s">
        <v>47</v>
      </c>
      <c r="E9" s="96"/>
      <c r="F9" s="97">
        <f t="shared" si="0"/>
        <v>0</v>
      </c>
      <c r="G9" s="98">
        <f t="shared" si="1"/>
        <v>0</v>
      </c>
      <c r="H9" s="99">
        <v>9.5</v>
      </c>
      <c r="I9" s="98">
        <f t="shared" si="2"/>
        <v>0</v>
      </c>
      <c r="J9" s="100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5" customHeight="1" x14ac:dyDescent="0.25">
      <c r="A10" s="92" t="s">
        <v>50</v>
      </c>
      <c r="B10" s="93" t="s">
        <v>407</v>
      </c>
      <c r="C10" s="94">
        <v>80</v>
      </c>
      <c r="D10" s="94" t="s">
        <v>47</v>
      </c>
      <c r="E10" s="96"/>
      <c r="F10" s="97">
        <f t="shared" si="0"/>
        <v>0</v>
      </c>
      <c r="G10" s="98">
        <f t="shared" si="1"/>
        <v>0</v>
      </c>
      <c r="H10" s="99">
        <v>9.5</v>
      </c>
      <c r="I10" s="98">
        <f t="shared" si="2"/>
        <v>0</v>
      </c>
      <c r="J10" s="100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130" customFormat="1" ht="15" customHeight="1" x14ac:dyDescent="0.25">
      <c r="A11" s="92" t="s">
        <v>52</v>
      </c>
      <c r="B11" s="101" t="s">
        <v>96</v>
      </c>
      <c r="C11" s="94">
        <v>20</v>
      </c>
      <c r="D11" s="94" t="s">
        <v>47</v>
      </c>
      <c r="E11" s="96"/>
      <c r="F11" s="97">
        <f t="shared" si="0"/>
        <v>0</v>
      </c>
      <c r="G11" s="98">
        <f t="shared" si="1"/>
        <v>0</v>
      </c>
      <c r="H11" s="99">
        <v>9.5</v>
      </c>
      <c r="I11" s="98">
        <f t="shared" si="2"/>
        <v>0</v>
      </c>
      <c r="J11" s="100"/>
      <c r="K11" s="131"/>
      <c r="L11" s="131"/>
      <c r="M11" s="131"/>
      <c r="N11" s="131"/>
      <c r="O11" s="131"/>
      <c r="P11" s="131"/>
      <c r="Q11" s="131"/>
      <c r="R11" s="131"/>
      <c r="S11" s="131"/>
      <c r="T11" s="131"/>
    </row>
    <row r="12" spans="1:20" ht="15" customHeight="1" x14ac:dyDescent="0.25">
      <c r="A12" s="92" t="s">
        <v>53</v>
      </c>
      <c r="B12" s="101" t="s">
        <v>97</v>
      </c>
      <c r="C12" s="94">
        <v>20</v>
      </c>
      <c r="D12" s="94" t="s">
        <v>47</v>
      </c>
      <c r="E12" s="96"/>
      <c r="F12" s="97">
        <f t="shared" si="0"/>
        <v>0</v>
      </c>
      <c r="G12" s="98">
        <f t="shared" si="1"/>
        <v>0</v>
      </c>
      <c r="H12" s="99">
        <v>9.5</v>
      </c>
      <c r="I12" s="98">
        <f t="shared" si="2"/>
        <v>0</v>
      </c>
      <c r="J12" s="100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130" customFormat="1" ht="15" customHeight="1" thickBot="1" x14ac:dyDescent="0.3">
      <c r="A13" s="92" t="s">
        <v>54</v>
      </c>
      <c r="B13" s="101" t="s">
        <v>98</v>
      </c>
      <c r="C13" s="94">
        <v>40</v>
      </c>
      <c r="D13" s="94" t="s">
        <v>47</v>
      </c>
      <c r="E13" s="96"/>
      <c r="F13" s="97">
        <f t="shared" si="0"/>
        <v>0</v>
      </c>
      <c r="G13" s="98">
        <f t="shared" si="1"/>
        <v>0</v>
      </c>
      <c r="H13" s="99">
        <v>9.5</v>
      </c>
      <c r="I13" s="98">
        <f t="shared" si="2"/>
        <v>0</v>
      </c>
      <c r="J13" s="100"/>
      <c r="K13" s="131"/>
      <c r="L13" s="131"/>
      <c r="M13" s="131"/>
      <c r="N13" s="131"/>
      <c r="O13" s="131"/>
      <c r="P13" s="131"/>
      <c r="Q13" s="131"/>
      <c r="R13" s="131"/>
      <c r="S13" s="131"/>
      <c r="T13" s="131"/>
    </row>
    <row r="14" spans="1:20" ht="15.75" thickBot="1" x14ac:dyDescent="0.3">
      <c r="A14" s="102"/>
      <c r="B14" s="103" t="s">
        <v>74</v>
      </c>
      <c r="C14" s="104"/>
      <c r="D14" s="105"/>
      <c r="E14" s="106"/>
      <c r="F14" s="107">
        <f>SUM(F7:F13)</f>
        <v>0</v>
      </c>
      <c r="G14" s="107">
        <f>SUM(G7:G13)</f>
        <v>0</v>
      </c>
      <c r="H14" s="107"/>
      <c r="I14" s="107">
        <f>SUM(I7:I13)</f>
        <v>0</v>
      </c>
      <c r="J14" s="108">
        <f>SUM(J7:J13)</f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114"/>
      <c r="B15" s="122"/>
      <c r="C15" s="123"/>
      <c r="D15" s="114"/>
      <c r="E15" s="124"/>
      <c r="F15" s="124"/>
      <c r="G15" s="113"/>
      <c r="H15" s="113"/>
      <c r="I15" s="113"/>
      <c r="J15" s="114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5"/>
      <c r="B16" s="5"/>
      <c r="C16" s="125"/>
      <c r="D16" s="5"/>
      <c r="E16" s="5"/>
      <c r="F16" s="5"/>
      <c r="G16" s="5"/>
      <c r="H16" s="5"/>
      <c r="I16" s="131"/>
      <c r="J16" s="9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5">
      <c r="A17" s="117"/>
      <c r="B17" s="118" t="s">
        <v>75</v>
      </c>
      <c r="C17" s="9"/>
      <c r="D17" s="5"/>
      <c r="E17" s="5"/>
      <c r="F17" s="5"/>
      <c r="G17" s="5"/>
      <c r="H17" s="5"/>
      <c r="I17" s="5"/>
      <c r="J17" s="9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5">
      <c r="A18" s="119"/>
      <c r="B18" s="154" t="s">
        <v>76</v>
      </c>
      <c r="C18" s="154"/>
      <c r="D18" s="154"/>
      <c r="E18" s="154"/>
      <c r="F18" s="154"/>
      <c r="G18" s="154"/>
      <c r="H18" s="154"/>
      <c r="I18" s="154"/>
      <c r="J18" s="154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5">
      <c r="A19" s="119"/>
      <c r="B19" s="154" t="s">
        <v>77</v>
      </c>
      <c r="C19" s="154"/>
      <c r="D19" s="154"/>
      <c r="E19" s="154"/>
      <c r="F19" s="154"/>
      <c r="G19" s="154"/>
      <c r="H19" s="154"/>
      <c r="I19" s="154"/>
      <c r="J19" s="154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5">
      <c r="A20" s="119"/>
      <c r="B20" s="150"/>
      <c r="C20" s="150"/>
      <c r="D20" s="150"/>
      <c r="E20" s="150"/>
      <c r="F20" s="150"/>
      <c r="G20" s="150"/>
      <c r="H20" s="150"/>
      <c r="I20" s="150"/>
      <c r="J20" s="150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5">
      <c r="A21" s="119"/>
      <c r="B21" s="150" t="s">
        <v>78</v>
      </c>
      <c r="C21" s="150"/>
      <c r="D21" s="150"/>
      <c r="E21" s="150"/>
      <c r="F21" s="150"/>
      <c r="G21" s="150"/>
      <c r="H21" s="150"/>
      <c r="I21" s="150"/>
      <c r="J21" s="150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5">
      <c r="A22" s="119"/>
      <c r="B22" s="150" t="s">
        <v>79</v>
      </c>
      <c r="C22" s="150"/>
      <c r="D22" s="150"/>
      <c r="E22" s="150"/>
      <c r="F22" s="150"/>
      <c r="G22" s="150"/>
      <c r="H22" s="150"/>
      <c r="I22" s="150"/>
      <c r="J22" s="150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s="71"/>
      <c r="B23" s="69"/>
      <c r="C23" s="69"/>
      <c r="D23" s="69"/>
      <c r="E23" s="69"/>
      <c r="F23" s="69"/>
      <c r="G23" s="69"/>
      <c r="H23" s="69"/>
      <c r="I23" s="69"/>
      <c r="J23" s="69"/>
    </row>
    <row r="24" spans="1:20" x14ac:dyDescent="0.25">
      <c r="C24" s="1"/>
      <c r="J24" s="1"/>
    </row>
    <row r="25" spans="1:20" x14ac:dyDescent="0.25">
      <c r="B25" s="155" t="s">
        <v>80</v>
      </c>
      <c r="C25" s="155"/>
      <c r="D25" s="155"/>
      <c r="E25" s="155"/>
      <c r="F25" s="155"/>
      <c r="G25" s="155"/>
      <c r="H25" s="155"/>
      <c r="I25" s="155"/>
      <c r="J25" s="155"/>
    </row>
  </sheetData>
  <protectedRanges>
    <protectedRange sqref="M1" name="Obseg1_1"/>
    <protectedRange sqref="E7:E13" name="Obseg2_1"/>
    <protectedRange sqref="J7:J13" name="Obseg3_1"/>
    <protectedRange sqref="C2" name="Obseg1_2"/>
  </protectedRanges>
  <mergeCells count="10">
    <mergeCell ref="B21:J21"/>
    <mergeCell ref="B22:J22"/>
    <mergeCell ref="B25:J25"/>
    <mergeCell ref="A1:B1"/>
    <mergeCell ref="A2:B2"/>
    <mergeCell ref="C2:J2"/>
    <mergeCell ref="C3:J3"/>
    <mergeCell ref="B18:J18"/>
    <mergeCell ref="B19:J19"/>
    <mergeCell ref="B20:J20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D8FC3-8C8D-4D8B-B4F0-08ECF34154CF}">
  <dimension ref="A1:J42"/>
  <sheetViews>
    <sheetView topLeftCell="B2" workbookViewId="0">
      <selection activeCell="C31" sqref="C31"/>
    </sheetView>
  </sheetViews>
  <sheetFormatPr defaultRowHeight="15" x14ac:dyDescent="0.25"/>
  <cols>
    <col min="2" max="2" width="54.7109375" customWidth="1"/>
    <col min="9" max="9" width="10.7109375" customWidth="1"/>
    <col min="10" max="10" width="13.140625" customWidth="1"/>
  </cols>
  <sheetData>
    <row r="1" spans="1:10" ht="24.95" customHeight="1" x14ac:dyDescent="0.25">
      <c r="A1" s="151" t="s">
        <v>2</v>
      </c>
      <c r="B1" s="151"/>
      <c r="C1" s="72" t="s">
        <v>32</v>
      </c>
      <c r="D1" s="73"/>
      <c r="E1" s="73"/>
      <c r="F1" s="73"/>
      <c r="G1" s="73"/>
      <c r="H1" s="73"/>
      <c r="I1" s="73"/>
      <c r="J1" s="74"/>
    </row>
    <row r="2" spans="1:10" ht="24.95" customHeight="1" x14ac:dyDescent="0.25">
      <c r="A2" s="151" t="s">
        <v>33</v>
      </c>
      <c r="B2" s="151"/>
      <c r="C2" s="152"/>
      <c r="D2" s="152"/>
      <c r="E2" s="152"/>
      <c r="F2" s="152"/>
      <c r="G2" s="152"/>
      <c r="H2" s="152"/>
      <c r="I2" s="152"/>
      <c r="J2" s="152"/>
    </row>
    <row r="3" spans="1:10" ht="24.95" customHeight="1" x14ac:dyDescent="0.25">
      <c r="A3" s="5"/>
      <c r="B3" s="27" t="s">
        <v>34</v>
      </c>
      <c r="C3" s="153" t="s">
        <v>99</v>
      </c>
      <c r="D3" s="153"/>
      <c r="E3" s="153"/>
      <c r="F3" s="153"/>
      <c r="G3" s="153"/>
      <c r="H3" s="153"/>
      <c r="I3" s="153"/>
      <c r="J3" s="153"/>
    </row>
    <row r="4" spans="1:10" ht="15.75" thickBot="1" x14ac:dyDescent="0.3">
      <c r="A4" s="5"/>
      <c r="B4" s="5"/>
      <c r="C4" s="121"/>
      <c r="D4" s="5"/>
      <c r="E4" s="5"/>
      <c r="F4" s="5"/>
      <c r="G4" s="5"/>
      <c r="H4" s="5"/>
      <c r="I4" s="5"/>
      <c r="J4" s="9"/>
    </row>
    <row r="5" spans="1:10" ht="45" customHeight="1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</row>
    <row r="6" spans="1:1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</row>
    <row r="7" spans="1:10" ht="15" customHeight="1" x14ac:dyDescent="0.25">
      <c r="A7" s="84" t="s">
        <v>45</v>
      </c>
      <c r="B7" s="85" t="s">
        <v>100</v>
      </c>
      <c r="C7" s="86">
        <v>2000</v>
      </c>
      <c r="D7" s="87" t="s">
        <v>101</v>
      </c>
      <c r="E7" s="88"/>
      <c r="F7" s="89">
        <f t="shared" ref="F7:F30" si="0">C7*E7</f>
        <v>0</v>
      </c>
      <c r="G7" s="89">
        <f>I7-F7</f>
        <v>0</v>
      </c>
      <c r="H7" s="90">
        <v>9.5</v>
      </c>
      <c r="I7" s="89">
        <f>F7*1.095</f>
        <v>0</v>
      </c>
      <c r="J7" s="91"/>
    </row>
    <row r="8" spans="1:10" ht="15" customHeight="1" x14ac:dyDescent="0.25">
      <c r="A8" s="92" t="s">
        <v>48</v>
      </c>
      <c r="B8" s="101" t="s">
        <v>102</v>
      </c>
      <c r="C8" s="94">
        <v>200</v>
      </c>
      <c r="D8" s="95" t="s">
        <v>101</v>
      </c>
      <c r="E8" s="96"/>
      <c r="F8" s="97">
        <f t="shared" si="0"/>
        <v>0</v>
      </c>
      <c r="G8" s="98">
        <f t="shared" ref="G8:G30" si="1">I8-F8</f>
        <v>0</v>
      </c>
      <c r="H8" s="99">
        <v>9.5</v>
      </c>
      <c r="I8" s="98">
        <f t="shared" ref="I8:I30" si="2">F8*1.095</f>
        <v>0</v>
      </c>
      <c r="J8" s="100"/>
    </row>
    <row r="9" spans="1:10" ht="15" customHeight="1" x14ac:dyDescent="0.25">
      <c r="A9" s="92" t="s">
        <v>49</v>
      </c>
      <c r="B9" s="101" t="s">
        <v>103</v>
      </c>
      <c r="C9" s="94">
        <v>100</v>
      </c>
      <c r="D9" s="95" t="s">
        <v>47</v>
      </c>
      <c r="E9" s="96"/>
      <c r="F9" s="97">
        <f t="shared" si="0"/>
        <v>0</v>
      </c>
      <c r="G9" s="98">
        <f t="shared" si="1"/>
        <v>0</v>
      </c>
      <c r="H9" s="99">
        <v>9.5</v>
      </c>
      <c r="I9" s="98">
        <f t="shared" si="2"/>
        <v>0</v>
      </c>
      <c r="J9" s="100"/>
    </row>
    <row r="10" spans="1:10" ht="15" customHeight="1" x14ac:dyDescent="0.25">
      <c r="A10" s="92" t="s">
        <v>50</v>
      </c>
      <c r="B10" s="93" t="s">
        <v>104</v>
      </c>
      <c r="C10" s="94">
        <v>100</v>
      </c>
      <c r="D10" s="95" t="s">
        <v>101</v>
      </c>
      <c r="E10" s="96"/>
      <c r="F10" s="97">
        <f t="shared" si="0"/>
        <v>0</v>
      </c>
      <c r="G10" s="98">
        <f t="shared" si="1"/>
        <v>0</v>
      </c>
      <c r="H10" s="99">
        <v>9.5</v>
      </c>
      <c r="I10" s="98">
        <f t="shared" si="2"/>
        <v>0</v>
      </c>
      <c r="J10" s="100"/>
    </row>
    <row r="11" spans="1:10" ht="15" customHeight="1" x14ac:dyDescent="0.25">
      <c r="A11" s="92" t="s">
        <v>52</v>
      </c>
      <c r="B11" s="93" t="s">
        <v>105</v>
      </c>
      <c r="C11" s="94">
        <v>100</v>
      </c>
      <c r="D11" s="95" t="s">
        <v>101</v>
      </c>
      <c r="E11" s="96"/>
      <c r="F11" s="97">
        <f t="shared" si="0"/>
        <v>0</v>
      </c>
      <c r="G11" s="98">
        <f t="shared" si="1"/>
        <v>0</v>
      </c>
      <c r="H11" s="99">
        <v>9.5</v>
      </c>
      <c r="I11" s="98">
        <f t="shared" si="2"/>
        <v>0</v>
      </c>
      <c r="J11" s="100"/>
    </row>
    <row r="12" spans="1:10" ht="15" customHeight="1" x14ac:dyDescent="0.25">
      <c r="A12" s="92" t="s">
        <v>53</v>
      </c>
      <c r="B12" s="93" t="s">
        <v>106</v>
      </c>
      <c r="C12" s="94">
        <v>300</v>
      </c>
      <c r="D12" s="95" t="s">
        <v>47</v>
      </c>
      <c r="E12" s="96"/>
      <c r="F12" s="97">
        <f t="shared" si="0"/>
        <v>0</v>
      </c>
      <c r="G12" s="98">
        <f t="shared" si="1"/>
        <v>0</v>
      </c>
      <c r="H12" s="99">
        <v>9.5</v>
      </c>
      <c r="I12" s="98">
        <f t="shared" si="2"/>
        <v>0</v>
      </c>
      <c r="J12" s="100"/>
    </row>
    <row r="13" spans="1:10" ht="15" customHeight="1" x14ac:dyDescent="0.25">
      <c r="A13" s="92" t="s">
        <v>54</v>
      </c>
      <c r="B13" s="93" t="s">
        <v>124</v>
      </c>
      <c r="C13" s="94">
        <v>20</v>
      </c>
      <c r="D13" s="95" t="s">
        <v>47</v>
      </c>
      <c r="E13" s="96"/>
      <c r="F13" s="97">
        <f t="shared" si="0"/>
        <v>0</v>
      </c>
      <c r="G13" s="98">
        <f t="shared" si="1"/>
        <v>0</v>
      </c>
      <c r="H13" s="99">
        <v>9.5</v>
      </c>
      <c r="I13" s="98">
        <f t="shared" si="2"/>
        <v>0</v>
      </c>
      <c r="J13" s="100"/>
    </row>
    <row r="14" spans="1:10" ht="15" customHeight="1" x14ac:dyDescent="0.25">
      <c r="A14" s="92" t="s">
        <v>55</v>
      </c>
      <c r="B14" s="93" t="s">
        <v>107</v>
      </c>
      <c r="C14" s="94">
        <v>1000</v>
      </c>
      <c r="D14" s="95" t="s">
        <v>101</v>
      </c>
      <c r="E14" s="96"/>
      <c r="F14" s="97">
        <f t="shared" si="0"/>
        <v>0</v>
      </c>
      <c r="G14" s="98">
        <f t="shared" si="1"/>
        <v>0</v>
      </c>
      <c r="H14" s="99">
        <v>9.5</v>
      </c>
      <c r="I14" s="98">
        <f t="shared" si="2"/>
        <v>0</v>
      </c>
      <c r="J14" s="100"/>
    </row>
    <row r="15" spans="1:10" ht="15" customHeight="1" x14ac:dyDescent="0.25">
      <c r="A15" s="92" t="s">
        <v>57</v>
      </c>
      <c r="B15" s="101" t="s">
        <v>108</v>
      </c>
      <c r="C15" s="94">
        <v>1800</v>
      </c>
      <c r="D15" s="95" t="s">
        <v>101</v>
      </c>
      <c r="E15" s="96"/>
      <c r="F15" s="97">
        <f t="shared" si="0"/>
        <v>0</v>
      </c>
      <c r="G15" s="98">
        <f t="shared" si="1"/>
        <v>0</v>
      </c>
      <c r="H15" s="99">
        <v>9.5</v>
      </c>
      <c r="I15" s="98">
        <f t="shared" si="2"/>
        <v>0</v>
      </c>
      <c r="J15" s="132"/>
    </row>
    <row r="16" spans="1:10" ht="15" customHeight="1" x14ac:dyDescent="0.25">
      <c r="A16" s="92" t="s">
        <v>59</v>
      </c>
      <c r="B16" s="93" t="s">
        <v>125</v>
      </c>
      <c r="C16" s="94">
        <v>100</v>
      </c>
      <c r="D16" s="95" t="s">
        <v>101</v>
      </c>
      <c r="E16" s="96"/>
      <c r="F16" s="97">
        <f t="shared" si="0"/>
        <v>0</v>
      </c>
      <c r="G16" s="98">
        <f t="shared" si="1"/>
        <v>0</v>
      </c>
      <c r="H16" s="99">
        <v>9.5</v>
      </c>
      <c r="I16" s="98">
        <f t="shared" si="2"/>
        <v>0</v>
      </c>
      <c r="J16" s="100"/>
    </row>
    <row r="17" spans="1:10" ht="15" customHeight="1" x14ac:dyDescent="0.25">
      <c r="A17" s="92" t="s">
        <v>61</v>
      </c>
      <c r="B17" s="101" t="s">
        <v>109</v>
      </c>
      <c r="C17" s="94">
        <v>100</v>
      </c>
      <c r="D17" s="95" t="s">
        <v>101</v>
      </c>
      <c r="E17" s="96"/>
      <c r="F17" s="97">
        <f t="shared" si="0"/>
        <v>0</v>
      </c>
      <c r="G17" s="98">
        <f t="shared" si="1"/>
        <v>0</v>
      </c>
      <c r="H17" s="99">
        <v>9.5</v>
      </c>
      <c r="I17" s="98">
        <f t="shared" si="2"/>
        <v>0</v>
      </c>
      <c r="J17" s="132"/>
    </row>
    <row r="18" spans="1:10" ht="15" customHeight="1" x14ac:dyDescent="0.25">
      <c r="A18" s="92" t="s">
        <v>62</v>
      </c>
      <c r="B18" s="101" t="s">
        <v>129</v>
      </c>
      <c r="C18" s="94">
        <v>10</v>
      </c>
      <c r="D18" s="95" t="s">
        <v>47</v>
      </c>
      <c r="E18" s="96"/>
      <c r="F18" s="97">
        <f t="shared" si="0"/>
        <v>0</v>
      </c>
      <c r="G18" s="98">
        <f t="shared" si="1"/>
        <v>0</v>
      </c>
      <c r="H18" s="99">
        <v>9.5</v>
      </c>
      <c r="I18" s="98">
        <f t="shared" si="2"/>
        <v>0</v>
      </c>
      <c r="J18" s="132"/>
    </row>
    <row r="19" spans="1:10" ht="15" customHeight="1" x14ac:dyDescent="0.25">
      <c r="A19" s="92" t="s">
        <v>64</v>
      </c>
      <c r="B19" s="93" t="s">
        <v>110</v>
      </c>
      <c r="C19" s="94">
        <v>1200</v>
      </c>
      <c r="D19" s="95" t="s">
        <v>47</v>
      </c>
      <c r="E19" s="96"/>
      <c r="F19" s="97">
        <f t="shared" si="0"/>
        <v>0</v>
      </c>
      <c r="G19" s="98">
        <f t="shared" si="1"/>
        <v>0</v>
      </c>
      <c r="H19" s="99">
        <v>9.5</v>
      </c>
      <c r="I19" s="98">
        <f t="shared" si="2"/>
        <v>0</v>
      </c>
      <c r="J19" s="100"/>
    </row>
    <row r="20" spans="1:10" ht="15" customHeight="1" x14ac:dyDescent="0.25">
      <c r="A20" s="92" t="s">
        <v>66</v>
      </c>
      <c r="B20" s="101" t="s">
        <v>111</v>
      </c>
      <c r="C20" s="94">
        <v>20</v>
      </c>
      <c r="D20" s="95" t="s">
        <v>47</v>
      </c>
      <c r="E20" s="96"/>
      <c r="F20" s="97">
        <f t="shared" si="0"/>
        <v>0</v>
      </c>
      <c r="G20" s="98">
        <f t="shared" si="1"/>
        <v>0</v>
      </c>
      <c r="H20" s="99">
        <v>9.5</v>
      </c>
      <c r="I20" s="98">
        <f t="shared" si="2"/>
        <v>0</v>
      </c>
      <c r="J20" s="100"/>
    </row>
    <row r="21" spans="1:10" ht="15" customHeight="1" x14ac:dyDescent="0.25">
      <c r="A21" s="92" t="s">
        <v>68</v>
      </c>
      <c r="B21" s="101" t="s">
        <v>112</v>
      </c>
      <c r="C21" s="94">
        <v>10</v>
      </c>
      <c r="D21" s="95" t="s">
        <v>47</v>
      </c>
      <c r="E21" s="96"/>
      <c r="F21" s="97">
        <f t="shared" si="0"/>
        <v>0</v>
      </c>
      <c r="G21" s="98">
        <f t="shared" si="1"/>
        <v>0</v>
      </c>
      <c r="H21" s="99">
        <v>9.5</v>
      </c>
      <c r="I21" s="98">
        <f t="shared" si="2"/>
        <v>0</v>
      </c>
      <c r="J21" s="100"/>
    </row>
    <row r="22" spans="1:10" ht="15" customHeight="1" x14ac:dyDescent="0.25">
      <c r="A22" s="92" t="s">
        <v>70</v>
      </c>
      <c r="B22" s="101" t="s">
        <v>126</v>
      </c>
      <c r="C22" s="94">
        <v>10</v>
      </c>
      <c r="D22" s="95" t="s">
        <v>47</v>
      </c>
      <c r="E22" s="96"/>
      <c r="F22" s="97">
        <f t="shared" si="0"/>
        <v>0</v>
      </c>
      <c r="G22" s="98">
        <f t="shared" si="1"/>
        <v>0</v>
      </c>
      <c r="H22" s="99">
        <v>9.5</v>
      </c>
      <c r="I22" s="98">
        <f t="shared" si="2"/>
        <v>0</v>
      </c>
      <c r="J22" s="100"/>
    </row>
    <row r="23" spans="1:10" ht="15" customHeight="1" x14ac:dyDescent="0.25">
      <c r="A23" s="92" t="s">
        <v>71</v>
      </c>
      <c r="B23" s="101" t="s">
        <v>113</v>
      </c>
      <c r="C23" s="94">
        <v>15</v>
      </c>
      <c r="D23" s="133" t="s">
        <v>101</v>
      </c>
      <c r="E23" s="96"/>
      <c r="F23" s="97">
        <f t="shared" si="0"/>
        <v>0</v>
      </c>
      <c r="G23" s="98">
        <f t="shared" si="1"/>
        <v>0</v>
      </c>
      <c r="H23" s="99">
        <v>9.5</v>
      </c>
      <c r="I23" s="98">
        <f t="shared" si="2"/>
        <v>0</v>
      </c>
      <c r="J23" s="100"/>
    </row>
    <row r="24" spans="1:10" ht="15" customHeight="1" x14ac:dyDescent="0.25">
      <c r="A24" s="92" t="s">
        <v>72</v>
      </c>
      <c r="B24" s="101" t="s">
        <v>115</v>
      </c>
      <c r="C24" s="94">
        <v>15</v>
      </c>
      <c r="D24" s="133" t="s">
        <v>101</v>
      </c>
      <c r="E24" s="96"/>
      <c r="F24" s="97">
        <f t="shared" si="0"/>
        <v>0</v>
      </c>
      <c r="G24" s="98">
        <f t="shared" si="1"/>
        <v>0</v>
      </c>
      <c r="H24" s="99">
        <v>9.5</v>
      </c>
      <c r="I24" s="98">
        <f t="shared" si="2"/>
        <v>0</v>
      </c>
      <c r="J24" s="100"/>
    </row>
    <row r="25" spans="1:10" ht="15" customHeight="1" x14ac:dyDescent="0.25">
      <c r="A25" s="92" t="s">
        <v>114</v>
      </c>
      <c r="B25" s="101" t="s">
        <v>117</v>
      </c>
      <c r="C25" s="94">
        <v>10</v>
      </c>
      <c r="D25" s="133" t="s">
        <v>47</v>
      </c>
      <c r="E25" s="96"/>
      <c r="F25" s="97">
        <f t="shared" si="0"/>
        <v>0</v>
      </c>
      <c r="G25" s="98">
        <f t="shared" si="1"/>
        <v>0</v>
      </c>
      <c r="H25" s="99">
        <v>9.5</v>
      </c>
      <c r="I25" s="98">
        <f t="shared" si="2"/>
        <v>0</v>
      </c>
      <c r="J25" s="100"/>
    </row>
    <row r="26" spans="1:10" ht="15" customHeight="1" x14ac:dyDescent="0.25">
      <c r="A26" s="92" t="s">
        <v>116</v>
      </c>
      <c r="B26" s="101" t="s">
        <v>119</v>
      </c>
      <c r="C26" s="94">
        <v>20</v>
      </c>
      <c r="D26" s="133" t="s">
        <v>47</v>
      </c>
      <c r="E26" s="96"/>
      <c r="F26" s="97">
        <f t="shared" si="0"/>
        <v>0</v>
      </c>
      <c r="G26" s="98">
        <f t="shared" si="1"/>
        <v>0</v>
      </c>
      <c r="H26" s="99">
        <v>9.5</v>
      </c>
      <c r="I26" s="98">
        <f t="shared" si="2"/>
        <v>0</v>
      </c>
      <c r="J26" s="100"/>
    </row>
    <row r="27" spans="1:10" ht="15" customHeight="1" x14ac:dyDescent="0.25">
      <c r="A27" s="92" t="s">
        <v>118</v>
      </c>
      <c r="B27" s="101" t="s">
        <v>127</v>
      </c>
      <c r="C27" s="94">
        <v>10</v>
      </c>
      <c r="D27" s="133" t="s">
        <v>47</v>
      </c>
      <c r="E27" s="96"/>
      <c r="F27" s="97">
        <f t="shared" si="0"/>
        <v>0</v>
      </c>
      <c r="G27" s="98">
        <f t="shared" si="1"/>
        <v>0</v>
      </c>
      <c r="H27" s="99">
        <v>9.5</v>
      </c>
      <c r="I27" s="98">
        <f t="shared" si="2"/>
        <v>0</v>
      </c>
      <c r="J27" s="100"/>
    </row>
    <row r="28" spans="1:10" ht="15" customHeight="1" x14ac:dyDescent="0.25">
      <c r="A28" s="92" t="s">
        <v>120</v>
      </c>
      <c r="B28" s="101" t="s">
        <v>128</v>
      </c>
      <c r="C28" s="94">
        <v>80</v>
      </c>
      <c r="D28" s="133" t="s">
        <v>47</v>
      </c>
      <c r="E28" s="96"/>
      <c r="F28" s="97">
        <f t="shared" si="0"/>
        <v>0</v>
      </c>
      <c r="G28" s="98">
        <f t="shared" si="1"/>
        <v>0</v>
      </c>
      <c r="H28" s="99">
        <v>9.5</v>
      </c>
      <c r="I28" s="98">
        <f t="shared" si="2"/>
        <v>0</v>
      </c>
      <c r="J28" s="100"/>
    </row>
    <row r="29" spans="1:10" ht="15" customHeight="1" x14ac:dyDescent="0.25">
      <c r="A29" s="92" t="s">
        <v>121</v>
      </c>
      <c r="B29" s="93" t="s">
        <v>123</v>
      </c>
      <c r="C29" s="94">
        <v>250</v>
      </c>
      <c r="D29" s="133" t="s">
        <v>47</v>
      </c>
      <c r="E29" s="96"/>
      <c r="F29" s="97">
        <f t="shared" si="0"/>
        <v>0</v>
      </c>
      <c r="G29" s="98">
        <f t="shared" si="1"/>
        <v>0</v>
      </c>
      <c r="H29" s="99">
        <v>9.5</v>
      </c>
      <c r="I29" s="98">
        <f t="shared" si="2"/>
        <v>0</v>
      </c>
      <c r="J29" s="100"/>
    </row>
    <row r="30" spans="1:10" ht="15" customHeight="1" thickBot="1" x14ac:dyDescent="0.3">
      <c r="A30" s="92" t="s">
        <v>122</v>
      </c>
      <c r="B30" s="134" t="s">
        <v>130</v>
      </c>
      <c r="C30" s="135">
        <v>10</v>
      </c>
      <c r="D30" s="136" t="s">
        <v>47</v>
      </c>
      <c r="E30" s="137"/>
      <c r="F30" s="138">
        <f t="shared" si="0"/>
        <v>0</v>
      </c>
      <c r="G30" s="139">
        <f t="shared" si="1"/>
        <v>0</v>
      </c>
      <c r="H30" s="140">
        <v>9.5</v>
      </c>
      <c r="I30" s="139">
        <f t="shared" si="2"/>
        <v>0</v>
      </c>
      <c r="J30" s="141"/>
    </row>
    <row r="31" spans="1:10" ht="15.75" thickBot="1" x14ac:dyDescent="0.3">
      <c r="A31" s="102"/>
      <c r="B31" s="103" t="s">
        <v>74</v>
      </c>
      <c r="C31" s="104"/>
      <c r="D31" s="105"/>
      <c r="E31" s="106"/>
      <c r="F31" s="107">
        <f>SUM(F7:F30)</f>
        <v>0</v>
      </c>
      <c r="G31" s="107">
        <f>SUM(G7:G30)</f>
        <v>0</v>
      </c>
      <c r="H31" s="107"/>
      <c r="I31" s="107">
        <f>SUM(I7:I30)</f>
        <v>0</v>
      </c>
      <c r="J31" s="108">
        <f>SUM(J7:J29)</f>
        <v>0</v>
      </c>
    </row>
    <row r="32" spans="1:10" x14ac:dyDescent="0.25">
      <c r="A32" s="114"/>
      <c r="B32" s="122"/>
      <c r="C32" s="123"/>
      <c r="D32" s="114"/>
      <c r="E32" s="124"/>
      <c r="F32" s="124"/>
      <c r="G32" s="113"/>
      <c r="H32" s="113"/>
      <c r="I32" s="113"/>
      <c r="J32" s="114"/>
    </row>
    <row r="33" spans="1:10" x14ac:dyDescent="0.25">
      <c r="A33" s="5"/>
      <c r="B33" s="5"/>
      <c r="C33" s="125"/>
      <c r="D33" s="5"/>
      <c r="E33" s="5"/>
      <c r="F33" s="5"/>
      <c r="G33" s="5"/>
      <c r="H33" s="5"/>
      <c r="I33" s="5"/>
      <c r="J33" s="9"/>
    </row>
    <row r="34" spans="1:10" x14ac:dyDescent="0.25">
      <c r="A34" s="117"/>
      <c r="B34" s="118" t="s">
        <v>75</v>
      </c>
      <c r="C34" s="9"/>
      <c r="D34" s="5"/>
      <c r="E34" s="5"/>
      <c r="F34" s="5"/>
      <c r="G34" s="5"/>
      <c r="H34" s="5"/>
      <c r="I34" s="5"/>
      <c r="J34" s="9"/>
    </row>
    <row r="35" spans="1:10" x14ac:dyDescent="0.25">
      <c r="A35" s="119"/>
      <c r="B35" s="154" t="s">
        <v>76</v>
      </c>
      <c r="C35" s="154"/>
      <c r="D35" s="154"/>
      <c r="E35" s="154"/>
      <c r="F35" s="154"/>
      <c r="G35" s="154"/>
      <c r="H35" s="154"/>
      <c r="I35" s="154"/>
      <c r="J35" s="154"/>
    </row>
    <row r="36" spans="1:10" x14ac:dyDescent="0.25">
      <c r="A36" s="119"/>
      <c r="B36" s="154" t="s">
        <v>77</v>
      </c>
      <c r="C36" s="154"/>
      <c r="D36" s="154"/>
      <c r="E36" s="154"/>
      <c r="F36" s="154"/>
      <c r="G36" s="154"/>
      <c r="H36" s="154"/>
      <c r="I36" s="154"/>
      <c r="J36" s="154"/>
    </row>
    <row r="37" spans="1:10" x14ac:dyDescent="0.25">
      <c r="A37" s="119"/>
      <c r="B37" s="150"/>
      <c r="C37" s="150"/>
      <c r="D37" s="150"/>
      <c r="E37" s="150"/>
      <c r="F37" s="150"/>
      <c r="G37" s="150"/>
      <c r="H37" s="150"/>
      <c r="I37" s="150"/>
      <c r="J37" s="150"/>
    </row>
    <row r="38" spans="1:10" x14ac:dyDescent="0.25">
      <c r="A38" s="119"/>
      <c r="B38" s="150" t="s">
        <v>78</v>
      </c>
      <c r="C38" s="150"/>
      <c r="D38" s="150"/>
      <c r="E38" s="150"/>
      <c r="F38" s="150"/>
      <c r="G38" s="150"/>
      <c r="H38" s="150"/>
      <c r="I38" s="150"/>
      <c r="J38" s="150"/>
    </row>
    <row r="39" spans="1:10" x14ac:dyDescent="0.25">
      <c r="A39" s="119"/>
      <c r="B39" s="150" t="s">
        <v>79</v>
      </c>
      <c r="C39" s="150"/>
      <c r="D39" s="150"/>
      <c r="E39" s="150"/>
      <c r="F39" s="150"/>
      <c r="G39" s="150"/>
      <c r="H39" s="150"/>
      <c r="I39" s="150"/>
      <c r="J39" s="150"/>
    </row>
    <row r="40" spans="1:10" x14ac:dyDescent="0.25">
      <c r="A40" s="119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 x14ac:dyDescent="0.25">
      <c r="A41" s="5"/>
      <c r="B41" s="5"/>
      <c r="C41" s="9"/>
      <c r="D41" s="5"/>
      <c r="E41" s="5"/>
      <c r="F41" s="5"/>
      <c r="G41" s="5"/>
      <c r="H41" s="5"/>
      <c r="I41" s="5"/>
      <c r="J41" s="9"/>
    </row>
    <row r="42" spans="1:10" x14ac:dyDescent="0.25">
      <c r="A42" s="5"/>
      <c r="B42" s="150" t="s">
        <v>80</v>
      </c>
      <c r="C42" s="150"/>
      <c r="D42" s="150"/>
      <c r="E42" s="150"/>
      <c r="F42" s="150"/>
      <c r="G42" s="150"/>
      <c r="H42" s="150"/>
      <c r="I42" s="150"/>
      <c r="J42" s="150"/>
    </row>
  </sheetData>
  <protectedRanges>
    <protectedRange sqref="J7:J30" name="Obseg3"/>
    <protectedRange sqref="E7:E30" name="Obseg2"/>
    <protectedRange sqref="C2" name="Obseg1"/>
  </protectedRanges>
  <mergeCells count="10">
    <mergeCell ref="B37:J37"/>
    <mergeCell ref="B38:J38"/>
    <mergeCell ref="B39:J39"/>
    <mergeCell ref="B42:J42"/>
    <mergeCell ref="A1:B1"/>
    <mergeCell ref="A2:B2"/>
    <mergeCell ref="C2:J2"/>
    <mergeCell ref="C3:J3"/>
    <mergeCell ref="B35:J35"/>
    <mergeCell ref="B36:J36"/>
  </mergeCells>
  <phoneticPr fontId="15" type="noConversion"/>
  <pageMargins left="0.7" right="0.7" top="0.75" bottom="0.75" header="0.3" footer="0.3"/>
  <ignoredErrors>
    <ignoredError sqref="J3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D8B9-F52C-4D6C-AC9A-87B8A1BAC18D}">
  <dimension ref="A1:J28"/>
  <sheetViews>
    <sheetView workbookViewId="0">
      <selection activeCell="C19" sqref="C19"/>
    </sheetView>
  </sheetViews>
  <sheetFormatPr defaultRowHeight="15" x14ac:dyDescent="0.25"/>
  <cols>
    <col min="2" max="2" width="41.85546875" customWidth="1"/>
    <col min="9" max="9" width="11" customWidth="1"/>
    <col min="10" max="10" width="11.42578125" customWidth="1"/>
  </cols>
  <sheetData>
    <row r="1" spans="1:10" ht="15.75" x14ac:dyDescent="0.25">
      <c r="A1" s="151" t="s">
        <v>2</v>
      </c>
      <c r="B1" s="151"/>
      <c r="C1" s="72" t="s">
        <v>32</v>
      </c>
      <c r="D1" s="73"/>
      <c r="E1" s="73"/>
      <c r="F1" s="73"/>
      <c r="G1" s="73"/>
      <c r="H1" s="73"/>
      <c r="I1" s="73"/>
      <c r="J1" s="74"/>
    </row>
    <row r="2" spans="1:10" ht="15.75" x14ac:dyDescent="0.25">
      <c r="A2" s="151" t="s">
        <v>33</v>
      </c>
      <c r="B2" s="151"/>
      <c r="C2" s="152"/>
      <c r="D2" s="152"/>
      <c r="E2" s="152"/>
      <c r="F2" s="152"/>
      <c r="G2" s="152"/>
      <c r="H2" s="152"/>
      <c r="I2" s="152"/>
      <c r="J2" s="152"/>
    </row>
    <row r="3" spans="1:10" ht="18.75" x14ac:dyDescent="0.25">
      <c r="A3" s="5"/>
      <c r="B3" s="27" t="s">
        <v>34</v>
      </c>
      <c r="C3" s="153" t="s">
        <v>131</v>
      </c>
      <c r="D3" s="153"/>
      <c r="E3" s="153"/>
      <c r="F3" s="153"/>
      <c r="G3" s="153"/>
      <c r="H3" s="153"/>
      <c r="I3" s="153"/>
      <c r="J3" s="153"/>
    </row>
    <row r="4" spans="1:10" ht="16.5" thickBot="1" x14ac:dyDescent="0.3">
      <c r="A4" s="73"/>
      <c r="B4" s="73"/>
      <c r="C4" s="28"/>
      <c r="D4" s="73"/>
      <c r="E4" s="73"/>
      <c r="F4" s="73"/>
      <c r="G4" s="73"/>
      <c r="H4" s="73"/>
      <c r="I4" s="73"/>
      <c r="J4" s="74"/>
    </row>
    <row r="5" spans="1:10" ht="45" customHeight="1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</row>
    <row r="6" spans="1:1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</row>
    <row r="7" spans="1:10" ht="15" customHeight="1" x14ac:dyDescent="0.25">
      <c r="A7" s="84" t="s">
        <v>45</v>
      </c>
      <c r="B7" s="85" t="s">
        <v>132</v>
      </c>
      <c r="C7" s="86">
        <v>100</v>
      </c>
      <c r="D7" s="86" t="s">
        <v>47</v>
      </c>
      <c r="E7" s="88"/>
      <c r="F7" s="89">
        <f t="shared" ref="F7:F16" si="0">C7*E7</f>
        <v>0</v>
      </c>
      <c r="G7" s="89">
        <f>I7-F7</f>
        <v>0</v>
      </c>
      <c r="H7" s="90">
        <v>9.5</v>
      </c>
      <c r="I7" s="89">
        <f>F7*1.095</f>
        <v>0</v>
      </c>
      <c r="J7" s="91"/>
    </row>
    <row r="8" spans="1:10" ht="15" customHeight="1" x14ac:dyDescent="0.25">
      <c r="A8" s="92" t="s">
        <v>48</v>
      </c>
      <c r="B8" s="101" t="s">
        <v>133</v>
      </c>
      <c r="C8" s="94">
        <v>1800</v>
      </c>
      <c r="D8" s="94" t="s">
        <v>47</v>
      </c>
      <c r="E8" s="96"/>
      <c r="F8" s="97">
        <f t="shared" si="0"/>
        <v>0</v>
      </c>
      <c r="G8" s="98">
        <f t="shared" ref="G8:G16" si="1">I8-F8</f>
        <v>0</v>
      </c>
      <c r="H8" s="99">
        <v>9.5</v>
      </c>
      <c r="I8" s="98">
        <f t="shared" ref="I8:I16" si="2">F8*1.095</f>
        <v>0</v>
      </c>
      <c r="J8" s="100"/>
    </row>
    <row r="9" spans="1:10" ht="15" customHeight="1" x14ac:dyDescent="0.25">
      <c r="A9" s="92" t="s">
        <v>49</v>
      </c>
      <c r="B9" s="101" t="s">
        <v>134</v>
      </c>
      <c r="C9" s="94">
        <v>100</v>
      </c>
      <c r="D9" s="94" t="s">
        <v>47</v>
      </c>
      <c r="E9" s="96"/>
      <c r="F9" s="97">
        <f t="shared" si="0"/>
        <v>0</v>
      </c>
      <c r="G9" s="98">
        <f t="shared" si="1"/>
        <v>0</v>
      </c>
      <c r="H9" s="99">
        <v>9.5</v>
      </c>
      <c r="I9" s="98">
        <f t="shared" si="2"/>
        <v>0</v>
      </c>
      <c r="J9" s="100"/>
    </row>
    <row r="10" spans="1:10" ht="15" customHeight="1" x14ac:dyDescent="0.25">
      <c r="A10" s="92" t="s">
        <v>50</v>
      </c>
      <c r="B10" s="93" t="s">
        <v>139</v>
      </c>
      <c r="C10" s="94">
        <v>2500</v>
      </c>
      <c r="D10" s="94" t="s">
        <v>47</v>
      </c>
      <c r="E10" s="96"/>
      <c r="F10" s="97">
        <f t="shared" si="0"/>
        <v>0</v>
      </c>
      <c r="G10" s="98">
        <f t="shared" si="1"/>
        <v>0</v>
      </c>
      <c r="H10" s="99">
        <v>9.5</v>
      </c>
      <c r="I10" s="98">
        <f t="shared" si="2"/>
        <v>0</v>
      </c>
      <c r="J10" s="100"/>
    </row>
    <row r="11" spans="1:10" ht="15" customHeight="1" x14ac:dyDescent="0.25">
      <c r="A11" s="92" t="s">
        <v>52</v>
      </c>
      <c r="B11" s="101" t="s">
        <v>135</v>
      </c>
      <c r="C11" s="94">
        <v>100</v>
      </c>
      <c r="D11" s="94" t="s">
        <v>136</v>
      </c>
      <c r="E11" s="96"/>
      <c r="F11" s="97">
        <f t="shared" si="0"/>
        <v>0</v>
      </c>
      <c r="G11" s="98">
        <f t="shared" si="1"/>
        <v>0</v>
      </c>
      <c r="H11" s="99">
        <v>9.5</v>
      </c>
      <c r="I11" s="98">
        <f t="shared" si="2"/>
        <v>0</v>
      </c>
      <c r="J11" s="100"/>
    </row>
    <row r="12" spans="1:10" ht="15" customHeight="1" x14ac:dyDescent="0.25">
      <c r="A12" s="92" t="s">
        <v>53</v>
      </c>
      <c r="B12" s="101" t="s">
        <v>406</v>
      </c>
      <c r="C12" s="94">
        <v>200</v>
      </c>
      <c r="D12" s="94" t="s">
        <v>136</v>
      </c>
      <c r="E12" s="96"/>
      <c r="F12" s="97">
        <f t="shared" si="0"/>
        <v>0</v>
      </c>
      <c r="G12" s="98">
        <f t="shared" si="1"/>
        <v>0</v>
      </c>
      <c r="H12" s="99">
        <v>9.5</v>
      </c>
      <c r="I12" s="98">
        <f t="shared" si="2"/>
        <v>0</v>
      </c>
      <c r="J12" s="100"/>
    </row>
    <row r="13" spans="1:10" ht="15" customHeight="1" x14ac:dyDescent="0.25">
      <c r="A13" s="92" t="s">
        <v>54</v>
      </c>
      <c r="B13" s="101" t="s">
        <v>137</v>
      </c>
      <c r="C13" s="94">
        <v>500</v>
      </c>
      <c r="D13" s="94" t="s">
        <v>47</v>
      </c>
      <c r="E13" s="96"/>
      <c r="F13" s="97">
        <f t="shared" si="0"/>
        <v>0</v>
      </c>
      <c r="G13" s="98">
        <f t="shared" si="1"/>
        <v>0</v>
      </c>
      <c r="H13" s="99">
        <v>9.5</v>
      </c>
      <c r="I13" s="98">
        <f t="shared" si="2"/>
        <v>0</v>
      </c>
      <c r="J13" s="100"/>
    </row>
    <row r="14" spans="1:10" ht="15" customHeight="1" x14ac:dyDescent="0.25">
      <c r="A14" s="92" t="s">
        <v>55</v>
      </c>
      <c r="B14" s="101" t="s">
        <v>138</v>
      </c>
      <c r="C14" s="94">
        <v>100</v>
      </c>
      <c r="D14" s="94" t="s">
        <v>47</v>
      </c>
      <c r="E14" s="96"/>
      <c r="F14" s="97">
        <f t="shared" si="0"/>
        <v>0</v>
      </c>
      <c r="G14" s="98">
        <f t="shared" si="1"/>
        <v>0</v>
      </c>
      <c r="H14" s="99">
        <v>9.5</v>
      </c>
      <c r="I14" s="98">
        <f t="shared" si="2"/>
        <v>0</v>
      </c>
      <c r="J14" s="100"/>
    </row>
    <row r="15" spans="1:10" ht="15" customHeight="1" x14ac:dyDescent="0.25">
      <c r="A15" s="92" t="s">
        <v>57</v>
      </c>
      <c r="B15" s="101" t="s">
        <v>140</v>
      </c>
      <c r="C15" s="94">
        <v>200</v>
      </c>
      <c r="D15" s="94" t="s">
        <v>136</v>
      </c>
      <c r="E15" s="96"/>
      <c r="F15" s="97">
        <f t="shared" si="0"/>
        <v>0</v>
      </c>
      <c r="G15" s="98">
        <f t="shared" si="1"/>
        <v>0</v>
      </c>
      <c r="H15" s="99">
        <v>9.5</v>
      </c>
      <c r="I15" s="98">
        <f t="shared" si="2"/>
        <v>0</v>
      </c>
      <c r="J15" s="100"/>
    </row>
    <row r="16" spans="1:10" ht="15" customHeight="1" thickBot="1" x14ac:dyDescent="0.3">
      <c r="A16" s="92" t="s">
        <v>59</v>
      </c>
      <c r="B16" s="142" t="s">
        <v>141</v>
      </c>
      <c r="C16" s="143">
        <v>100</v>
      </c>
      <c r="D16" s="143" t="s">
        <v>136</v>
      </c>
      <c r="E16" s="144"/>
      <c r="F16" s="145">
        <f t="shared" si="0"/>
        <v>0</v>
      </c>
      <c r="G16" s="139">
        <f t="shared" si="1"/>
        <v>0</v>
      </c>
      <c r="H16" s="99">
        <v>9.5</v>
      </c>
      <c r="I16" s="139">
        <f t="shared" si="2"/>
        <v>0</v>
      </c>
      <c r="J16" s="146"/>
    </row>
    <row r="17" spans="1:10" ht="15.75" thickBot="1" x14ac:dyDescent="0.3">
      <c r="A17" s="102"/>
      <c r="B17" s="103" t="s">
        <v>74</v>
      </c>
      <c r="C17" s="104"/>
      <c r="D17" s="105"/>
      <c r="E17" s="106"/>
      <c r="F17" s="107">
        <f>SUM(F7:F16)</f>
        <v>0</v>
      </c>
      <c r="G17" s="107">
        <f>SUM(G7:G16)</f>
        <v>0</v>
      </c>
      <c r="H17" s="107"/>
      <c r="I17" s="107">
        <f>SUM(I7:I16)</f>
        <v>0</v>
      </c>
      <c r="J17" s="108">
        <f>SUM(J7:J14)</f>
        <v>0</v>
      </c>
    </row>
    <row r="18" spans="1:10" x14ac:dyDescent="0.25">
      <c r="A18" s="109"/>
      <c r="B18" s="110"/>
      <c r="C18" s="111"/>
      <c r="D18" s="109"/>
      <c r="E18" s="112"/>
      <c r="F18" s="112"/>
      <c r="G18" s="113"/>
      <c r="H18" s="113"/>
      <c r="I18" s="113"/>
      <c r="J18" s="114"/>
    </row>
    <row r="19" spans="1:10" x14ac:dyDescent="0.25">
      <c r="A19" s="5"/>
      <c r="B19" s="5"/>
      <c r="C19" s="115"/>
      <c r="D19" s="5"/>
      <c r="E19" s="5"/>
      <c r="F19" s="5"/>
      <c r="G19" s="5"/>
      <c r="H19" s="5"/>
      <c r="I19" s="5"/>
      <c r="J19" s="9"/>
    </row>
    <row r="20" spans="1:10" x14ac:dyDescent="0.25">
      <c r="A20" s="117"/>
      <c r="B20" s="118" t="s">
        <v>75</v>
      </c>
      <c r="C20" s="9"/>
      <c r="D20" s="5"/>
      <c r="E20" s="5"/>
      <c r="F20" s="5"/>
      <c r="G20" s="5"/>
      <c r="H20" s="5"/>
      <c r="I20" s="5"/>
      <c r="J20" s="9"/>
    </row>
    <row r="21" spans="1:10" x14ac:dyDescent="0.25">
      <c r="A21" s="119"/>
      <c r="B21" s="154" t="s">
        <v>76</v>
      </c>
      <c r="C21" s="154"/>
      <c r="D21" s="154"/>
      <c r="E21" s="154"/>
      <c r="F21" s="154"/>
      <c r="G21" s="154"/>
      <c r="H21" s="154"/>
      <c r="I21" s="154"/>
      <c r="J21" s="154"/>
    </row>
    <row r="22" spans="1:10" x14ac:dyDescent="0.25">
      <c r="A22" s="119"/>
      <c r="B22" s="154" t="s">
        <v>77</v>
      </c>
      <c r="C22" s="154"/>
      <c r="D22" s="154"/>
      <c r="E22" s="154"/>
      <c r="F22" s="154"/>
      <c r="G22" s="154"/>
      <c r="H22" s="154"/>
      <c r="I22" s="154"/>
      <c r="J22" s="154"/>
    </row>
    <row r="23" spans="1:10" x14ac:dyDescent="0.25">
      <c r="A23" s="119"/>
      <c r="B23" s="150"/>
      <c r="C23" s="150"/>
      <c r="D23" s="150"/>
      <c r="E23" s="150"/>
      <c r="F23" s="150"/>
      <c r="G23" s="150"/>
      <c r="H23" s="150"/>
      <c r="I23" s="150"/>
      <c r="J23" s="150"/>
    </row>
    <row r="24" spans="1:10" x14ac:dyDescent="0.25">
      <c r="A24" s="119"/>
      <c r="B24" s="150" t="s">
        <v>78</v>
      </c>
      <c r="C24" s="150"/>
      <c r="D24" s="150"/>
      <c r="E24" s="150"/>
      <c r="F24" s="150"/>
      <c r="G24" s="150"/>
      <c r="H24" s="150"/>
      <c r="I24" s="150"/>
      <c r="J24" s="150"/>
    </row>
    <row r="25" spans="1:10" x14ac:dyDescent="0.25">
      <c r="A25" s="119"/>
      <c r="B25" s="150" t="s">
        <v>79</v>
      </c>
      <c r="C25" s="150"/>
      <c r="D25" s="150"/>
      <c r="E25" s="150"/>
      <c r="F25" s="150"/>
      <c r="G25" s="150"/>
      <c r="H25" s="150"/>
      <c r="I25" s="150"/>
      <c r="J25" s="150"/>
    </row>
    <row r="26" spans="1:10" x14ac:dyDescent="0.25">
      <c r="A26" s="119"/>
      <c r="B26" s="117"/>
      <c r="C26" s="117"/>
      <c r="D26" s="117"/>
      <c r="E26" s="117"/>
      <c r="F26" s="117"/>
      <c r="G26" s="117"/>
      <c r="H26" s="117"/>
      <c r="I26" s="117"/>
      <c r="J26" s="117"/>
    </row>
    <row r="27" spans="1:10" x14ac:dyDescent="0.25">
      <c r="A27" s="5"/>
      <c r="B27" s="5"/>
      <c r="C27" s="9"/>
      <c r="D27" s="5"/>
      <c r="E27" s="5"/>
      <c r="F27" s="5"/>
      <c r="G27" s="5"/>
      <c r="H27" s="5"/>
      <c r="I27" s="5"/>
      <c r="J27" s="9"/>
    </row>
    <row r="28" spans="1:10" x14ac:dyDescent="0.25">
      <c r="A28" s="5"/>
      <c r="B28" s="150" t="s">
        <v>80</v>
      </c>
      <c r="C28" s="150"/>
      <c r="D28" s="150"/>
      <c r="E28" s="150"/>
      <c r="F28" s="150"/>
      <c r="G28" s="150"/>
      <c r="H28" s="150"/>
      <c r="I28" s="150"/>
      <c r="J28" s="150"/>
    </row>
  </sheetData>
  <protectedRanges>
    <protectedRange sqref="C2" name="Obseg1"/>
    <protectedRange sqref="E7:E16" name="Obseg2"/>
    <protectedRange sqref="J7:J16" name="Obseg3"/>
  </protectedRanges>
  <mergeCells count="10">
    <mergeCell ref="B23:J23"/>
    <mergeCell ref="B24:J24"/>
    <mergeCell ref="B25:J25"/>
    <mergeCell ref="B28:J28"/>
    <mergeCell ref="A1:B1"/>
    <mergeCell ref="A2:B2"/>
    <mergeCell ref="C2:J2"/>
    <mergeCell ref="C3:J3"/>
    <mergeCell ref="B21:J21"/>
    <mergeCell ref="B22:J22"/>
  </mergeCells>
  <phoneticPr fontId="1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93FD6-6AEB-4779-A380-8100CB6B3169}">
  <dimension ref="A1:J29"/>
  <sheetViews>
    <sheetView workbookViewId="0">
      <selection activeCell="S11" sqref="S11"/>
    </sheetView>
  </sheetViews>
  <sheetFormatPr defaultRowHeight="15" x14ac:dyDescent="0.25"/>
  <cols>
    <col min="2" max="2" width="44.28515625" customWidth="1"/>
    <col min="9" max="9" width="11.28515625" customWidth="1"/>
    <col min="10" max="10" width="11.85546875" customWidth="1"/>
  </cols>
  <sheetData>
    <row r="1" spans="1:10" ht="15.75" x14ac:dyDescent="0.25">
      <c r="A1" s="151" t="s">
        <v>2</v>
      </c>
      <c r="B1" s="151"/>
      <c r="C1" s="72" t="s">
        <v>32</v>
      </c>
      <c r="D1" s="73"/>
      <c r="E1" s="73"/>
      <c r="F1" s="73"/>
      <c r="G1" s="73"/>
      <c r="H1" s="73"/>
      <c r="I1" s="73"/>
      <c r="J1" s="74"/>
    </row>
    <row r="2" spans="1:10" ht="15.75" x14ac:dyDescent="0.25">
      <c r="A2" s="151" t="s">
        <v>33</v>
      </c>
      <c r="B2" s="151"/>
      <c r="C2" s="152"/>
      <c r="D2" s="152"/>
      <c r="E2" s="152"/>
      <c r="F2" s="152"/>
      <c r="G2" s="152"/>
      <c r="H2" s="152"/>
      <c r="I2" s="152"/>
      <c r="J2" s="152"/>
    </row>
    <row r="3" spans="1:10" ht="18.75" x14ac:dyDescent="0.25">
      <c r="A3" s="5"/>
      <c r="B3" s="27" t="s">
        <v>34</v>
      </c>
      <c r="C3" s="153" t="s">
        <v>142</v>
      </c>
      <c r="D3" s="153"/>
      <c r="E3" s="153"/>
      <c r="F3" s="153"/>
      <c r="G3" s="153"/>
      <c r="H3" s="153"/>
      <c r="I3" s="153"/>
      <c r="J3" s="153"/>
    </row>
    <row r="4" spans="1:10" ht="15.75" thickBot="1" x14ac:dyDescent="0.3">
      <c r="A4" s="5"/>
      <c r="B4" s="5"/>
      <c r="C4" s="121"/>
      <c r="D4" s="5"/>
      <c r="E4" s="5"/>
      <c r="F4" s="5"/>
      <c r="G4" s="5"/>
      <c r="H4" s="5"/>
      <c r="I4" s="5"/>
      <c r="J4" s="9"/>
    </row>
    <row r="5" spans="1:10" ht="45" customHeight="1" x14ac:dyDescent="0.25">
      <c r="A5" s="76" t="s">
        <v>36</v>
      </c>
      <c r="B5" s="77" t="s">
        <v>37</v>
      </c>
      <c r="C5" s="14" t="s">
        <v>38</v>
      </c>
      <c r="D5" s="77" t="s">
        <v>39</v>
      </c>
      <c r="E5" s="77" t="s">
        <v>40</v>
      </c>
      <c r="F5" s="14" t="s">
        <v>41</v>
      </c>
      <c r="G5" s="78" t="s">
        <v>42</v>
      </c>
      <c r="H5" s="78" t="s">
        <v>43</v>
      </c>
      <c r="I5" s="79" t="s">
        <v>44</v>
      </c>
      <c r="J5" s="80" t="s">
        <v>7</v>
      </c>
    </row>
    <row r="6" spans="1:10" ht="15.75" thickBot="1" x14ac:dyDescent="0.3">
      <c r="A6" s="81">
        <v>1</v>
      </c>
      <c r="B6" s="82">
        <v>2</v>
      </c>
      <c r="C6" s="82">
        <v>3</v>
      </c>
      <c r="D6" s="82">
        <v>4</v>
      </c>
      <c r="E6" s="82">
        <v>5</v>
      </c>
      <c r="F6" s="82">
        <v>6</v>
      </c>
      <c r="G6" s="82">
        <v>7</v>
      </c>
      <c r="H6" s="82">
        <v>8</v>
      </c>
      <c r="I6" s="82">
        <v>9</v>
      </c>
      <c r="J6" s="83">
        <v>10</v>
      </c>
    </row>
    <row r="7" spans="1:10" ht="15" customHeight="1" x14ac:dyDescent="0.25">
      <c r="A7" s="92" t="s">
        <v>45</v>
      </c>
      <c r="B7" s="101" t="s">
        <v>143</v>
      </c>
      <c r="C7" s="94">
        <v>40</v>
      </c>
      <c r="D7" s="95" t="s">
        <v>47</v>
      </c>
      <c r="E7" s="96"/>
      <c r="F7" s="97">
        <f t="shared" ref="F7:F17" si="0">C7*E7</f>
        <v>0</v>
      </c>
      <c r="G7" s="98">
        <f t="shared" ref="G7:G17" si="1">I7-F7</f>
        <v>0</v>
      </c>
      <c r="H7" s="99">
        <v>9.5</v>
      </c>
      <c r="I7" s="98">
        <f t="shared" ref="I7:I17" si="2">F7*1.095</f>
        <v>0</v>
      </c>
      <c r="J7" s="100"/>
    </row>
    <row r="8" spans="1:10" ht="15" customHeight="1" x14ac:dyDescent="0.25">
      <c r="A8" s="92" t="s">
        <v>48</v>
      </c>
      <c r="B8" s="101" t="s">
        <v>151</v>
      </c>
      <c r="C8" s="94">
        <v>200</v>
      </c>
      <c r="D8" s="95" t="s">
        <v>136</v>
      </c>
      <c r="E8" s="96"/>
      <c r="F8" s="97">
        <f t="shared" si="0"/>
        <v>0</v>
      </c>
      <c r="G8" s="98">
        <f t="shared" si="1"/>
        <v>0</v>
      </c>
      <c r="H8" s="99">
        <v>9.5</v>
      </c>
      <c r="I8" s="98">
        <f t="shared" si="2"/>
        <v>0</v>
      </c>
      <c r="J8" s="100"/>
    </row>
    <row r="9" spans="1:10" ht="15" customHeight="1" x14ac:dyDescent="0.25">
      <c r="A9" s="92" t="s">
        <v>49</v>
      </c>
      <c r="B9" s="93" t="s">
        <v>144</v>
      </c>
      <c r="C9" s="94">
        <v>600</v>
      </c>
      <c r="D9" s="95" t="s">
        <v>136</v>
      </c>
      <c r="E9" s="96"/>
      <c r="F9" s="97">
        <f t="shared" si="0"/>
        <v>0</v>
      </c>
      <c r="G9" s="98">
        <f t="shared" si="1"/>
        <v>0</v>
      </c>
      <c r="H9" s="99">
        <v>9.5</v>
      </c>
      <c r="I9" s="98">
        <f t="shared" si="2"/>
        <v>0</v>
      </c>
      <c r="J9" s="100"/>
    </row>
    <row r="10" spans="1:10" ht="15" customHeight="1" x14ac:dyDescent="0.25">
      <c r="A10" s="92" t="s">
        <v>50</v>
      </c>
      <c r="B10" s="93" t="s">
        <v>145</v>
      </c>
      <c r="C10" s="94">
        <v>600</v>
      </c>
      <c r="D10" s="95" t="s">
        <v>136</v>
      </c>
      <c r="E10" s="96"/>
      <c r="F10" s="97">
        <f t="shared" si="0"/>
        <v>0</v>
      </c>
      <c r="G10" s="98">
        <f t="shared" si="1"/>
        <v>0</v>
      </c>
      <c r="H10" s="99">
        <v>9.5</v>
      </c>
      <c r="I10" s="98">
        <f t="shared" si="2"/>
        <v>0</v>
      </c>
      <c r="J10" s="100"/>
    </row>
    <row r="11" spans="1:10" ht="15" customHeight="1" x14ac:dyDescent="0.25">
      <c r="A11" s="92" t="s">
        <v>52</v>
      </c>
      <c r="B11" s="93" t="s">
        <v>146</v>
      </c>
      <c r="C11" s="94">
        <v>50</v>
      </c>
      <c r="D11" s="95" t="s">
        <v>47</v>
      </c>
      <c r="E11" s="96"/>
      <c r="F11" s="97">
        <f t="shared" si="0"/>
        <v>0</v>
      </c>
      <c r="G11" s="98">
        <f t="shared" si="1"/>
        <v>0</v>
      </c>
      <c r="H11" s="99">
        <v>9.5</v>
      </c>
      <c r="I11" s="98">
        <f t="shared" si="2"/>
        <v>0</v>
      </c>
      <c r="J11" s="100"/>
    </row>
    <row r="12" spans="1:10" ht="15" customHeight="1" x14ac:dyDescent="0.25">
      <c r="A12" s="92" t="s">
        <v>53</v>
      </c>
      <c r="B12" s="93" t="s">
        <v>147</v>
      </c>
      <c r="C12" s="94">
        <v>50</v>
      </c>
      <c r="D12" s="95" t="s">
        <v>47</v>
      </c>
      <c r="E12" s="96"/>
      <c r="F12" s="97">
        <f t="shared" si="0"/>
        <v>0</v>
      </c>
      <c r="G12" s="98">
        <f t="shared" si="1"/>
        <v>0</v>
      </c>
      <c r="H12" s="99">
        <v>9.5</v>
      </c>
      <c r="I12" s="98">
        <f t="shared" si="2"/>
        <v>0</v>
      </c>
      <c r="J12" s="100"/>
    </row>
    <row r="13" spans="1:10" ht="15" customHeight="1" x14ac:dyDescent="0.25">
      <c r="A13" s="92" t="s">
        <v>54</v>
      </c>
      <c r="B13" s="93" t="s">
        <v>148</v>
      </c>
      <c r="C13" s="94">
        <v>40</v>
      </c>
      <c r="D13" s="95" t="s">
        <v>47</v>
      </c>
      <c r="E13" s="96"/>
      <c r="F13" s="97">
        <f t="shared" si="0"/>
        <v>0</v>
      </c>
      <c r="G13" s="98">
        <f t="shared" si="1"/>
        <v>0</v>
      </c>
      <c r="H13" s="99">
        <v>9.5</v>
      </c>
      <c r="I13" s="98">
        <f t="shared" si="2"/>
        <v>0</v>
      </c>
      <c r="J13" s="100"/>
    </row>
    <row r="14" spans="1:10" ht="15" customHeight="1" x14ac:dyDescent="0.25">
      <c r="A14" s="92" t="s">
        <v>55</v>
      </c>
      <c r="B14" s="93" t="s">
        <v>149</v>
      </c>
      <c r="C14" s="94">
        <v>50</v>
      </c>
      <c r="D14" s="95" t="s">
        <v>47</v>
      </c>
      <c r="E14" s="96"/>
      <c r="F14" s="97">
        <f t="shared" si="0"/>
        <v>0</v>
      </c>
      <c r="G14" s="98">
        <f t="shared" si="1"/>
        <v>0</v>
      </c>
      <c r="H14" s="99">
        <v>9.5</v>
      </c>
      <c r="I14" s="98">
        <f t="shared" si="2"/>
        <v>0</v>
      </c>
      <c r="J14" s="100"/>
    </row>
    <row r="15" spans="1:10" ht="15" customHeight="1" x14ac:dyDescent="0.25">
      <c r="A15" s="92" t="s">
        <v>57</v>
      </c>
      <c r="B15" s="101" t="s">
        <v>150</v>
      </c>
      <c r="C15" s="94">
        <v>30</v>
      </c>
      <c r="D15" s="95" t="s">
        <v>47</v>
      </c>
      <c r="E15" s="96"/>
      <c r="F15" s="97">
        <f t="shared" si="0"/>
        <v>0</v>
      </c>
      <c r="G15" s="98">
        <f t="shared" si="1"/>
        <v>0</v>
      </c>
      <c r="H15" s="99">
        <v>9.5</v>
      </c>
      <c r="I15" s="98">
        <f t="shared" si="2"/>
        <v>0</v>
      </c>
      <c r="J15" s="100"/>
    </row>
    <row r="16" spans="1:10" ht="15" customHeight="1" x14ac:dyDescent="0.25">
      <c r="A16" s="92" t="s">
        <v>59</v>
      </c>
      <c r="B16" s="101" t="s">
        <v>404</v>
      </c>
      <c r="C16" s="94">
        <v>60</v>
      </c>
      <c r="D16" s="95" t="s">
        <v>47</v>
      </c>
      <c r="E16" s="96"/>
      <c r="F16" s="97">
        <f t="shared" si="0"/>
        <v>0</v>
      </c>
      <c r="G16" s="98">
        <f t="shared" si="1"/>
        <v>0</v>
      </c>
      <c r="H16" s="99">
        <v>9.5</v>
      </c>
      <c r="I16" s="98">
        <f t="shared" si="2"/>
        <v>0</v>
      </c>
      <c r="J16" s="100"/>
    </row>
    <row r="17" spans="1:10" ht="15" customHeight="1" thickBot="1" x14ac:dyDescent="0.3">
      <c r="A17" s="92" t="s">
        <v>61</v>
      </c>
      <c r="B17" s="101" t="s">
        <v>405</v>
      </c>
      <c r="C17" s="94">
        <v>30</v>
      </c>
      <c r="D17" s="95" t="s">
        <v>47</v>
      </c>
      <c r="E17" s="96"/>
      <c r="F17" s="97">
        <f t="shared" si="0"/>
        <v>0</v>
      </c>
      <c r="G17" s="98">
        <f t="shared" si="1"/>
        <v>0</v>
      </c>
      <c r="H17" s="99">
        <v>9.5</v>
      </c>
      <c r="I17" s="98">
        <f t="shared" si="2"/>
        <v>0</v>
      </c>
      <c r="J17" s="100"/>
    </row>
    <row r="18" spans="1:10" ht="15.75" thickBot="1" x14ac:dyDescent="0.3">
      <c r="A18" s="102"/>
      <c r="B18" s="103" t="s">
        <v>74</v>
      </c>
      <c r="C18" s="104"/>
      <c r="D18" s="105"/>
      <c r="E18" s="106"/>
      <c r="F18" s="107">
        <f>SUM(F7:F17)</f>
        <v>0</v>
      </c>
      <c r="G18" s="107">
        <f>SUM(G7:G17)</f>
        <v>0</v>
      </c>
      <c r="H18" s="107"/>
      <c r="I18" s="107">
        <f>SUM(I7:I17)</f>
        <v>0</v>
      </c>
      <c r="J18" s="108">
        <f>SUM(J7:J17)</f>
        <v>0</v>
      </c>
    </row>
    <row r="19" spans="1:10" x14ac:dyDescent="0.25">
      <c r="A19" s="114"/>
      <c r="B19" s="122"/>
      <c r="C19" s="123"/>
      <c r="D19" s="114"/>
      <c r="E19" s="124"/>
      <c r="F19" s="124"/>
      <c r="G19" s="113"/>
      <c r="H19" s="113"/>
      <c r="I19" s="113"/>
      <c r="J19" s="114"/>
    </row>
    <row r="20" spans="1:10" x14ac:dyDescent="0.25">
      <c r="A20" s="5"/>
      <c r="B20" s="5"/>
      <c r="C20" s="125"/>
      <c r="D20" s="5"/>
      <c r="E20" s="5"/>
      <c r="F20" s="5"/>
      <c r="G20" s="5"/>
      <c r="H20" s="5"/>
      <c r="I20" s="5"/>
      <c r="J20" s="9"/>
    </row>
    <row r="21" spans="1:10" x14ac:dyDescent="0.25">
      <c r="A21" s="117"/>
      <c r="B21" s="118" t="s">
        <v>75</v>
      </c>
      <c r="C21" s="9"/>
      <c r="D21" s="5"/>
      <c r="E21" s="5"/>
      <c r="F21" s="5"/>
      <c r="G21" s="5"/>
      <c r="H21" s="5"/>
      <c r="I21" s="5"/>
      <c r="J21" s="9"/>
    </row>
    <row r="22" spans="1:10" x14ac:dyDescent="0.25">
      <c r="A22" s="119"/>
      <c r="B22" s="154" t="s">
        <v>76</v>
      </c>
      <c r="C22" s="154"/>
      <c r="D22" s="154"/>
      <c r="E22" s="154"/>
      <c r="F22" s="154"/>
      <c r="G22" s="154"/>
      <c r="H22" s="154"/>
      <c r="I22" s="154"/>
      <c r="J22" s="154"/>
    </row>
    <row r="23" spans="1:10" x14ac:dyDescent="0.25">
      <c r="A23" s="119"/>
      <c r="B23" s="154" t="s">
        <v>77</v>
      </c>
      <c r="C23" s="154"/>
      <c r="D23" s="154"/>
      <c r="E23" s="154"/>
      <c r="F23" s="154"/>
      <c r="G23" s="154"/>
      <c r="H23" s="154"/>
      <c r="I23" s="154"/>
      <c r="J23" s="154"/>
    </row>
    <row r="24" spans="1:10" x14ac:dyDescent="0.25">
      <c r="A24" s="119"/>
      <c r="B24" s="150"/>
      <c r="C24" s="150"/>
      <c r="D24" s="150"/>
      <c r="E24" s="150"/>
      <c r="F24" s="150"/>
      <c r="G24" s="150"/>
      <c r="H24" s="150"/>
      <c r="I24" s="150"/>
      <c r="J24" s="150"/>
    </row>
    <row r="25" spans="1:10" x14ac:dyDescent="0.25">
      <c r="A25" s="119"/>
      <c r="B25" s="150" t="s">
        <v>78</v>
      </c>
      <c r="C25" s="150"/>
      <c r="D25" s="150"/>
      <c r="E25" s="150"/>
      <c r="F25" s="150"/>
      <c r="G25" s="150"/>
      <c r="H25" s="150"/>
      <c r="I25" s="150"/>
      <c r="J25" s="150"/>
    </row>
    <row r="26" spans="1:10" x14ac:dyDescent="0.25">
      <c r="A26" s="119"/>
      <c r="B26" s="150" t="s">
        <v>79</v>
      </c>
      <c r="C26" s="150"/>
      <c r="D26" s="150"/>
      <c r="E26" s="150"/>
      <c r="F26" s="150"/>
      <c r="G26" s="150"/>
      <c r="H26" s="150"/>
      <c r="I26" s="150"/>
      <c r="J26" s="150"/>
    </row>
    <row r="27" spans="1:10" x14ac:dyDescent="0.25">
      <c r="A27" s="119"/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10" x14ac:dyDescent="0.25">
      <c r="A28" s="5"/>
      <c r="B28" s="5"/>
      <c r="C28" s="9"/>
      <c r="D28" s="5"/>
      <c r="E28" s="5"/>
      <c r="F28" s="5"/>
      <c r="G28" s="5"/>
      <c r="H28" s="5"/>
      <c r="I28" s="5"/>
      <c r="J28" s="9"/>
    </row>
    <row r="29" spans="1:10" x14ac:dyDescent="0.25">
      <c r="A29" s="5"/>
      <c r="B29" s="150" t="s">
        <v>80</v>
      </c>
      <c r="C29" s="150"/>
      <c r="D29" s="150"/>
      <c r="E29" s="150"/>
      <c r="F29" s="150"/>
      <c r="G29" s="150"/>
      <c r="H29" s="150"/>
      <c r="I29" s="150"/>
      <c r="J29" s="150"/>
    </row>
  </sheetData>
  <protectedRanges>
    <protectedRange sqref="C2" name="Obseg1"/>
    <protectedRange sqref="E7:E17" name="Obseg2"/>
    <protectedRange sqref="J7:J17" name="Obseg3"/>
  </protectedRanges>
  <mergeCells count="10">
    <mergeCell ref="B24:J24"/>
    <mergeCell ref="B25:J25"/>
    <mergeCell ref="B26:J26"/>
    <mergeCell ref="B29:J29"/>
    <mergeCell ref="A1:B1"/>
    <mergeCell ref="A2:B2"/>
    <mergeCell ref="C2:J2"/>
    <mergeCell ref="C3:J3"/>
    <mergeCell ref="B22:J22"/>
    <mergeCell ref="B23:J23"/>
  </mergeCells>
  <phoneticPr fontId="1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32A8-5C4E-4942-8CFA-35E70CC2DB8C}">
  <dimension ref="A1:J37"/>
  <sheetViews>
    <sheetView workbookViewId="0">
      <selection activeCell="B16" sqref="B16"/>
    </sheetView>
  </sheetViews>
  <sheetFormatPr defaultRowHeight="15" x14ac:dyDescent="0.25"/>
  <cols>
    <col min="2" max="2" width="56.7109375" customWidth="1"/>
    <col min="9" max="9" width="10.28515625" customWidth="1"/>
  </cols>
  <sheetData>
    <row r="1" spans="1:10" ht="15.75" x14ac:dyDescent="0.25">
      <c r="A1" s="151" t="s">
        <v>2</v>
      </c>
      <c r="B1" s="151"/>
      <c r="C1" s="24" t="s">
        <v>32</v>
      </c>
      <c r="D1" s="25"/>
      <c r="E1" s="25"/>
      <c r="F1" s="25"/>
      <c r="G1" s="25"/>
      <c r="H1" s="25"/>
      <c r="I1" s="25"/>
      <c r="J1" s="26"/>
    </row>
    <row r="2" spans="1:10" ht="15.75" x14ac:dyDescent="0.25">
      <c r="A2" s="151" t="s">
        <v>33</v>
      </c>
      <c r="B2" s="151"/>
      <c r="C2" s="156"/>
      <c r="D2" s="156"/>
      <c r="E2" s="156"/>
      <c r="F2" s="156"/>
      <c r="G2" s="156"/>
      <c r="H2" s="156"/>
      <c r="I2" s="156"/>
      <c r="J2" s="156"/>
    </row>
    <row r="3" spans="1:10" ht="18.75" x14ac:dyDescent="0.25">
      <c r="B3" s="27" t="s">
        <v>34</v>
      </c>
      <c r="C3" s="157" t="s">
        <v>152</v>
      </c>
      <c r="D3" s="157"/>
      <c r="E3" s="157"/>
      <c r="F3" s="157"/>
      <c r="G3" s="157"/>
      <c r="H3" s="157"/>
      <c r="I3" s="157"/>
      <c r="J3" s="157"/>
    </row>
    <row r="4" spans="1:10" ht="16.5" thickBot="1" x14ac:dyDescent="0.3">
      <c r="A4" s="25"/>
      <c r="B4" s="25"/>
      <c r="C4" s="28"/>
      <c r="D4" s="25"/>
      <c r="E4" s="25"/>
      <c r="F4" s="25"/>
      <c r="G4" s="25"/>
      <c r="H4" s="25"/>
      <c r="I4" s="25"/>
      <c r="J4" s="26"/>
    </row>
    <row r="5" spans="1:10" ht="45" customHeight="1" x14ac:dyDescent="0.25">
      <c r="A5" s="29" t="s">
        <v>36</v>
      </c>
      <c r="B5" s="30" t="s">
        <v>37</v>
      </c>
      <c r="C5" s="2" t="s">
        <v>38</v>
      </c>
      <c r="D5" s="30" t="s">
        <v>39</v>
      </c>
      <c r="E5" s="30" t="s">
        <v>40</v>
      </c>
      <c r="F5" s="2" t="s">
        <v>41</v>
      </c>
      <c r="G5" s="31" t="s">
        <v>42</v>
      </c>
      <c r="H5" s="31" t="s">
        <v>43</v>
      </c>
      <c r="I5" s="32" t="s">
        <v>44</v>
      </c>
      <c r="J5" s="33" t="s">
        <v>7</v>
      </c>
    </row>
    <row r="6" spans="1:10" ht="15.75" thickBot="1" x14ac:dyDescent="0.3">
      <c r="A6" s="34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6">
        <v>10</v>
      </c>
    </row>
    <row r="7" spans="1:10" ht="15" customHeight="1" x14ac:dyDescent="0.25">
      <c r="A7" s="45" t="s">
        <v>45</v>
      </c>
      <c r="B7" s="46" t="s">
        <v>153</v>
      </c>
      <c r="C7" s="47">
        <v>20</v>
      </c>
      <c r="D7" s="147" t="s">
        <v>47</v>
      </c>
      <c r="E7" s="49"/>
      <c r="F7" s="50">
        <f t="shared" ref="F7:F25" si="0">C7*E7</f>
        <v>0</v>
      </c>
      <c r="G7" s="51">
        <f t="shared" ref="G7:G25" si="1">I7-F7</f>
        <v>0</v>
      </c>
      <c r="H7" s="52">
        <v>9.5</v>
      </c>
      <c r="I7" s="51">
        <f t="shared" ref="I7:I25" si="2">F7*1.095</f>
        <v>0</v>
      </c>
      <c r="J7" s="53"/>
    </row>
    <row r="8" spans="1:10" ht="15" customHeight="1" x14ac:dyDescent="0.25">
      <c r="A8" s="45" t="s">
        <v>48</v>
      </c>
      <c r="B8" s="54" t="s">
        <v>154</v>
      </c>
      <c r="C8" s="47">
        <v>20</v>
      </c>
      <c r="D8" s="147" t="s">
        <v>47</v>
      </c>
      <c r="E8" s="49"/>
      <c r="F8" s="50">
        <f t="shared" si="0"/>
        <v>0</v>
      </c>
      <c r="G8" s="51">
        <f t="shared" si="1"/>
        <v>0</v>
      </c>
      <c r="H8" s="52">
        <v>9.5</v>
      </c>
      <c r="I8" s="51">
        <f t="shared" si="2"/>
        <v>0</v>
      </c>
      <c r="J8" s="53"/>
    </row>
    <row r="9" spans="1:10" ht="15" customHeight="1" x14ac:dyDescent="0.25">
      <c r="A9" s="45" t="s">
        <v>49</v>
      </c>
      <c r="B9" s="54" t="s">
        <v>403</v>
      </c>
      <c r="C9" s="47">
        <v>250</v>
      </c>
      <c r="D9" s="147" t="s">
        <v>47</v>
      </c>
      <c r="E9" s="49"/>
      <c r="F9" s="50">
        <f t="shared" si="0"/>
        <v>0</v>
      </c>
      <c r="G9" s="51">
        <f t="shared" si="1"/>
        <v>0</v>
      </c>
      <c r="H9" s="52">
        <v>9.5</v>
      </c>
      <c r="I9" s="51">
        <f t="shared" si="2"/>
        <v>0</v>
      </c>
      <c r="J9" s="53"/>
    </row>
    <row r="10" spans="1:10" ht="15" customHeight="1" x14ac:dyDescent="0.25">
      <c r="A10" s="45" t="s">
        <v>50</v>
      </c>
      <c r="B10" s="54" t="s">
        <v>159</v>
      </c>
      <c r="C10" s="47">
        <v>20</v>
      </c>
      <c r="D10" s="147" t="s">
        <v>47</v>
      </c>
      <c r="E10" s="49"/>
      <c r="F10" s="50">
        <f t="shared" si="0"/>
        <v>0</v>
      </c>
      <c r="G10" s="51">
        <f t="shared" si="1"/>
        <v>0</v>
      </c>
      <c r="H10" s="52">
        <v>9.5</v>
      </c>
      <c r="I10" s="51">
        <f t="shared" si="2"/>
        <v>0</v>
      </c>
      <c r="J10" s="53"/>
    </row>
    <row r="11" spans="1:10" ht="15" customHeight="1" x14ac:dyDescent="0.25">
      <c r="A11" s="45" t="s">
        <v>52</v>
      </c>
      <c r="B11" s="54" t="s">
        <v>160</v>
      </c>
      <c r="C11" s="47">
        <v>40</v>
      </c>
      <c r="D11" s="147" t="s">
        <v>47</v>
      </c>
      <c r="E11" s="49"/>
      <c r="F11" s="50">
        <f t="shared" si="0"/>
        <v>0</v>
      </c>
      <c r="G11" s="51">
        <f t="shared" si="1"/>
        <v>0</v>
      </c>
      <c r="H11" s="52">
        <v>9.5</v>
      </c>
      <c r="I11" s="51">
        <f t="shared" si="2"/>
        <v>0</v>
      </c>
      <c r="J11" s="53"/>
    </row>
    <row r="12" spans="1:10" ht="15" customHeight="1" x14ac:dyDescent="0.25">
      <c r="A12" s="45" t="s">
        <v>53</v>
      </c>
      <c r="B12" s="46" t="s">
        <v>168</v>
      </c>
      <c r="C12" s="47">
        <v>20</v>
      </c>
      <c r="D12" s="147" t="s">
        <v>47</v>
      </c>
      <c r="E12" s="49"/>
      <c r="F12" s="50">
        <f t="shared" si="0"/>
        <v>0</v>
      </c>
      <c r="G12" s="51">
        <f t="shared" si="1"/>
        <v>0</v>
      </c>
      <c r="H12" s="52">
        <v>9.5</v>
      </c>
      <c r="I12" s="51">
        <f t="shared" si="2"/>
        <v>0</v>
      </c>
      <c r="J12" s="53"/>
    </row>
    <row r="13" spans="1:10" ht="15" customHeight="1" x14ac:dyDescent="0.25">
      <c r="A13" s="45" t="s">
        <v>54</v>
      </c>
      <c r="B13" s="46" t="s">
        <v>161</v>
      </c>
      <c r="C13" s="47">
        <v>200</v>
      </c>
      <c r="D13" s="147" t="s">
        <v>47</v>
      </c>
      <c r="E13" s="49"/>
      <c r="F13" s="50">
        <f t="shared" si="0"/>
        <v>0</v>
      </c>
      <c r="G13" s="51">
        <f t="shared" si="1"/>
        <v>0</v>
      </c>
      <c r="H13" s="52">
        <v>9.5</v>
      </c>
      <c r="I13" s="51">
        <f t="shared" si="2"/>
        <v>0</v>
      </c>
      <c r="J13" s="53"/>
    </row>
    <row r="14" spans="1:10" ht="15" customHeight="1" x14ac:dyDescent="0.25">
      <c r="A14" s="45" t="s">
        <v>55</v>
      </c>
      <c r="B14" s="46" t="s">
        <v>165</v>
      </c>
      <c r="C14" s="47">
        <v>20</v>
      </c>
      <c r="D14" s="147" t="s">
        <v>47</v>
      </c>
      <c r="E14" s="49"/>
      <c r="F14" s="50">
        <f t="shared" si="0"/>
        <v>0</v>
      </c>
      <c r="G14" s="51">
        <f t="shared" si="1"/>
        <v>0</v>
      </c>
      <c r="H14" s="52">
        <v>9.5</v>
      </c>
      <c r="I14" s="51">
        <f t="shared" si="2"/>
        <v>0</v>
      </c>
      <c r="J14" s="53"/>
    </row>
    <row r="15" spans="1:10" ht="15" customHeight="1" x14ac:dyDescent="0.25">
      <c r="A15" s="45" t="s">
        <v>57</v>
      </c>
      <c r="B15" s="46" t="s">
        <v>164</v>
      </c>
      <c r="C15" s="47">
        <v>20</v>
      </c>
      <c r="D15" s="147" t="s">
        <v>47</v>
      </c>
      <c r="E15" s="49"/>
      <c r="F15" s="50">
        <f t="shared" si="0"/>
        <v>0</v>
      </c>
      <c r="G15" s="51">
        <f t="shared" si="1"/>
        <v>0</v>
      </c>
      <c r="H15" s="52">
        <v>9.5</v>
      </c>
      <c r="I15" s="51">
        <f t="shared" si="2"/>
        <v>0</v>
      </c>
      <c r="J15" s="53"/>
    </row>
    <row r="16" spans="1:10" ht="15" customHeight="1" x14ac:dyDescent="0.25">
      <c r="A16" s="45" t="s">
        <v>59</v>
      </c>
      <c r="B16" s="46" t="s">
        <v>412</v>
      </c>
      <c r="C16" s="47">
        <v>20</v>
      </c>
      <c r="D16" s="147" t="s">
        <v>47</v>
      </c>
      <c r="E16" s="49"/>
      <c r="F16" s="50">
        <f t="shared" si="0"/>
        <v>0</v>
      </c>
      <c r="G16" s="51">
        <f t="shared" si="1"/>
        <v>0</v>
      </c>
      <c r="H16" s="52">
        <v>9.5</v>
      </c>
      <c r="I16" s="51">
        <f t="shared" si="2"/>
        <v>0</v>
      </c>
      <c r="J16" s="53"/>
    </row>
    <row r="17" spans="1:10" ht="15" customHeight="1" x14ac:dyDescent="0.25">
      <c r="A17" s="45" t="s">
        <v>61</v>
      </c>
      <c r="B17" s="46" t="s">
        <v>166</v>
      </c>
      <c r="C17" s="47">
        <v>10</v>
      </c>
      <c r="D17" s="147" t="s">
        <v>47</v>
      </c>
      <c r="E17" s="49"/>
      <c r="F17" s="50">
        <f t="shared" si="0"/>
        <v>0</v>
      </c>
      <c r="G17" s="51">
        <f t="shared" si="1"/>
        <v>0</v>
      </c>
      <c r="H17" s="52">
        <v>9.5</v>
      </c>
      <c r="I17" s="51">
        <f t="shared" si="2"/>
        <v>0</v>
      </c>
      <c r="J17" s="53"/>
    </row>
    <row r="18" spans="1:10" ht="15" customHeight="1" x14ac:dyDescent="0.25">
      <c r="A18" s="45" t="s">
        <v>62</v>
      </c>
      <c r="B18" s="46" t="s">
        <v>162</v>
      </c>
      <c r="C18" s="47">
        <v>10</v>
      </c>
      <c r="D18" s="147" t="s">
        <v>47</v>
      </c>
      <c r="E18" s="49"/>
      <c r="F18" s="50">
        <f t="shared" si="0"/>
        <v>0</v>
      </c>
      <c r="G18" s="51">
        <f t="shared" si="1"/>
        <v>0</v>
      </c>
      <c r="H18" s="52">
        <v>9.5</v>
      </c>
      <c r="I18" s="51">
        <f t="shared" si="2"/>
        <v>0</v>
      </c>
      <c r="J18" s="53"/>
    </row>
    <row r="19" spans="1:10" ht="15" customHeight="1" x14ac:dyDescent="0.25">
      <c r="A19" s="45" t="s">
        <v>64</v>
      </c>
      <c r="B19" s="46" t="s">
        <v>155</v>
      </c>
      <c r="C19" s="47">
        <v>20</v>
      </c>
      <c r="D19" s="147" t="s">
        <v>47</v>
      </c>
      <c r="E19" s="49"/>
      <c r="F19" s="50">
        <f t="shared" si="0"/>
        <v>0</v>
      </c>
      <c r="G19" s="51">
        <f t="shared" si="1"/>
        <v>0</v>
      </c>
      <c r="H19" s="52">
        <v>9.5</v>
      </c>
      <c r="I19" s="51">
        <f t="shared" si="2"/>
        <v>0</v>
      </c>
      <c r="J19" s="53"/>
    </row>
    <row r="20" spans="1:10" ht="15" customHeight="1" x14ac:dyDescent="0.25">
      <c r="A20" s="45" t="s">
        <v>66</v>
      </c>
      <c r="B20" s="46" t="s">
        <v>167</v>
      </c>
      <c r="C20" s="47">
        <v>20</v>
      </c>
      <c r="D20" s="147" t="s">
        <v>47</v>
      </c>
      <c r="E20" s="49"/>
      <c r="F20" s="50">
        <f t="shared" si="0"/>
        <v>0</v>
      </c>
      <c r="G20" s="51">
        <f t="shared" si="1"/>
        <v>0</v>
      </c>
      <c r="H20" s="52">
        <v>9.5</v>
      </c>
      <c r="I20" s="51">
        <f t="shared" si="2"/>
        <v>0</v>
      </c>
      <c r="J20" s="53"/>
    </row>
    <row r="21" spans="1:10" ht="15" customHeight="1" x14ac:dyDescent="0.25">
      <c r="A21" s="45" t="s">
        <v>68</v>
      </c>
      <c r="B21" s="46" t="s">
        <v>156</v>
      </c>
      <c r="C21" s="47">
        <v>20</v>
      </c>
      <c r="D21" s="147" t="s">
        <v>47</v>
      </c>
      <c r="E21" s="49"/>
      <c r="F21" s="50">
        <f t="shared" si="0"/>
        <v>0</v>
      </c>
      <c r="G21" s="51">
        <f t="shared" si="1"/>
        <v>0</v>
      </c>
      <c r="H21" s="52">
        <v>9.5</v>
      </c>
      <c r="I21" s="51">
        <f t="shared" si="2"/>
        <v>0</v>
      </c>
      <c r="J21" s="53"/>
    </row>
    <row r="22" spans="1:10" ht="15" customHeight="1" x14ac:dyDescent="0.25">
      <c r="A22" s="45" t="s">
        <v>70</v>
      </c>
      <c r="B22" s="46" t="s">
        <v>163</v>
      </c>
      <c r="C22" s="47">
        <v>20</v>
      </c>
      <c r="D22" s="147" t="s">
        <v>47</v>
      </c>
      <c r="E22" s="49"/>
      <c r="F22" s="50">
        <f t="shared" si="0"/>
        <v>0</v>
      </c>
      <c r="G22" s="51">
        <f t="shared" si="1"/>
        <v>0</v>
      </c>
      <c r="H22" s="52">
        <v>9.5</v>
      </c>
      <c r="I22" s="51">
        <f t="shared" si="2"/>
        <v>0</v>
      </c>
      <c r="J22" s="53"/>
    </row>
    <row r="23" spans="1:10" ht="15" customHeight="1" x14ac:dyDescent="0.25">
      <c r="A23" s="45" t="s">
        <v>71</v>
      </c>
      <c r="B23" s="46" t="s">
        <v>169</v>
      </c>
      <c r="C23" s="47">
        <v>20</v>
      </c>
      <c r="D23" s="147" t="s">
        <v>47</v>
      </c>
      <c r="E23" s="49"/>
      <c r="F23" s="50">
        <f t="shared" si="0"/>
        <v>0</v>
      </c>
      <c r="G23" s="51">
        <f t="shared" si="1"/>
        <v>0</v>
      </c>
      <c r="H23" s="52">
        <v>9.5</v>
      </c>
      <c r="I23" s="51">
        <f t="shared" si="2"/>
        <v>0</v>
      </c>
      <c r="J23" s="53"/>
    </row>
    <row r="24" spans="1:10" ht="15" customHeight="1" x14ac:dyDescent="0.25">
      <c r="A24" s="45" t="s">
        <v>72</v>
      </c>
      <c r="B24" s="46" t="s">
        <v>268</v>
      </c>
      <c r="C24" s="47">
        <v>250</v>
      </c>
      <c r="D24" s="147" t="s">
        <v>47</v>
      </c>
      <c r="E24" s="49"/>
      <c r="F24" s="50">
        <f t="shared" si="0"/>
        <v>0</v>
      </c>
      <c r="G24" s="51">
        <f t="shared" si="1"/>
        <v>0</v>
      </c>
      <c r="H24" s="52">
        <v>9.5</v>
      </c>
      <c r="I24" s="51">
        <f t="shared" si="2"/>
        <v>0</v>
      </c>
      <c r="J24" s="53"/>
    </row>
    <row r="25" spans="1:10" ht="15" customHeight="1" thickBot="1" x14ac:dyDescent="0.3">
      <c r="A25" s="45" t="s">
        <v>114</v>
      </c>
      <c r="B25" s="46" t="s">
        <v>170</v>
      </c>
      <c r="C25" s="47">
        <v>30</v>
      </c>
      <c r="D25" s="147" t="s">
        <v>47</v>
      </c>
      <c r="E25" s="49"/>
      <c r="F25" s="50">
        <f t="shared" si="0"/>
        <v>0</v>
      </c>
      <c r="G25" s="51">
        <f t="shared" si="1"/>
        <v>0</v>
      </c>
      <c r="H25" s="52">
        <v>9.5</v>
      </c>
      <c r="I25" s="51">
        <f t="shared" si="2"/>
        <v>0</v>
      </c>
      <c r="J25" s="53"/>
    </row>
    <row r="26" spans="1:10" ht="15.75" thickBot="1" x14ac:dyDescent="0.3">
      <c r="A26" s="55"/>
      <c r="B26" s="56" t="s">
        <v>74</v>
      </c>
      <c r="C26" s="57"/>
      <c r="D26" s="58"/>
      <c r="E26" s="59"/>
      <c r="F26" s="60">
        <f>SUM(F7:F25)</f>
        <v>0</v>
      </c>
      <c r="G26" s="60">
        <f>SUM(G7:G25)</f>
        <v>0</v>
      </c>
      <c r="H26" s="60"/>
      <c r="I26" s="60">
        <f>SUM(I7:I25)</f>
        <v>0</v>
      </c>
      <c r="J26" s="61">
        <f>SUM(J7:J25)</f>
        <v>0</v>
      </c>
    </row>
    <row r="27" spans="1:10" x14ac:dyDescent="0.25">
      <c r="A27" s="62"/>
      <c r="B27" s="63"/>
      <c r="C27" s="64"/>
      <c r="D27" s="62"/>
      <c r="E27" s="65"/>
      <c r="F27" s="65"/>
      <c r="G27" s="66"/>
      <c r="H27" s="66"/>
      <c r="I27" s="66"/>
      <c r="J27" s="67"/>
    </row>
    <row r="28" spans="1:10" x14ac:dyDescent="0.25">
      <c r="C28" s="68"/>
      <c r="J28" s="1"/>
    </row>
    <row r="29" spans="1:10" x14ac:dyDescent="0.25">
      <c r="A29" s="69"/>
      <c r="B29" s="70" t="s">
        <v>75</v>
      </c>
      <c r="C29" s="1"/>
      <c r="J29" s="1"/>
    </row>
    <row r="30" spans="1:10" x14ac:dyDescent="0.25">
      <c r="A30" s="71"/>
      <c r="B30" s="158" t="s">
        <v>76</v>
      </c>
      <c r="C30" s="158"/>
      <c r="D30" s="158"/>
      <c r="E30" s="158"/>
      <c r="F30" s="158"/>
      <c r="G30" s="158"/>
      <c r="H30" s="158"/>
      <c r="I30" s="158"/>
      <c r="J30" s="158"/>
    </row>
    <row r="31" spans="1:10" x14ac:dyDescent="0.25">
      <c r="A31" s="71"/>
      <c r="B31" s="158" t="s">
        <v>77</v>
      </c>
      <c r="C31" s="158"/>
      <c r="D31" s="158"/>
      <c r="E31" s="158"/>
      <c r="F31" s="158"/>
      <c r="G31" s="158"/>
      <c r="H31" s="158"/>
      <c r="I31" s="158"/>
      <c r="J31" s="158"/>
    </row>
    <row r="32" spans="1:10" x14ac:dyDescent="0.25">
      <c r="A32" s="71"/>
      <c r="B32" s="155"/>
      <c r="C32" s="155"/>
      <c r="D32" s="155"/>
      <c r="E32" s="155"/>
      <c r="F32" s="155"/>
      <c r="G32" s="155"/>
      <c r="H32" s="155"/>
      <c r="I32" s="155"/>
      <c r="J32" s="155"/>
    </row>
    <row r="33" spans="1:10" x14ac:dyDescent="0.25">
      <c r="A33" s="71"/>
      <c r="B33" s="155" t="s">
        <v>78</v>
      </c>
      <c r="C33" s="155"/>
      <c r="D33" s="155"/>
      <c r="E33" s="155"/>
      <c r="F33" s="155"/>
      <c r="G33" s="155"/>
      <c r="H33" s="155"/>
      <c r="I33" s="155"/>
      <c r="J33" s="155"/>
    </row>
    <row r="34" spans="1:10" x14ac:dyDescent="0.25">
      <c r="A34" s="71"/>
      <c r="B34" s="155" t="s">
        <v>79</v>
      </c>
      <c r="C34" s="155"/>
      <c r="D34" s="155"/>
      <c r="E34" s="155"/>
      <c r="F34" s="155"/>
      <c r="G34" s="155"/>
      <c r="H34" s="155"/>
      <c r="I34" s="155"/>
      <c r="J34" s="155"/>
    </row>
    <row r="35" spans="1:10" x14ac:dyDescent="0.25">
      <c r="A35" s="71"/>
      <c r="B35" s="69"/>
      <c r="C35" s="69"/>
      <c r="D35" s="69"/>
      <c r="E35" s="69"/>
      <c r="F35" s="69"/>
      <c r="G35" s="69"/>
      <c r="H35" s="69"/>
      <c r="I35" s="69"/>
      <c r="J35" s="69"/>
    </row>
    <row r="36" spans="1:10" x14ac:dyDescent="0.25">
      <c r="C36" s="1"/>
      <c r="J36" s="1"/>
    </row>
    <row r="37" spans="1:10" x14ac:dyDescent="0.25">
      <c r="B37" s="155" t="s">
        <v>80</v>
      </c>
      <c r="C37" s="155"/>
      <c r="D37" s="155"/>
      <c r="E37" s="155"/>
      <c r="F37" s="155"/>
      <c r="G37" s="155"/>
      <c r="H37" s="155"/>
      <c r="I37" s="155"/>
      <c r="J37" s="155"/>
    </row>
  </sheetData>
  <protectedRanges>
    <protectedRange sqref="J7:J25" name="Obseg3"/>
    <protectedRange sqref="E7:E25" name="Obseg2"/>
    <protectedRange sqref="C2" name="Obseg1"/>
  </protectedRanges>
  <mergeCells count="10">
    <mergeCell ref="B32:J32"/>
    <mergeCell ref="B33:J33"/>
    <mergeCell ref="B34:J34"/>
    <mergeCell ref="B37:J37"/>
    <mergeCell ref="A1:B1"/>
    <mergeCell ref="A2:B2"/>
    <mergeCell ref="C2:J2"/>
    <mergeCell ref="C3:J3"/>
    <mergeCell ref="B30:J30"/>
    <mergeCell ref="B31:J31"/>
  </mergeCells>
  <phoneticPr fontId="1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3FA21-05A2-4928-9A95-6F125405C036}">
  <dimension ref="A1:J76"/>
  <sheetViews>
    <sheetView topLeftCell="A30" workbookViewId="0">
      <selection activeCell="O30" sqref="O30"/>
    </sheetView>
  </sheetViews>
  <sheetFormatPr defaultRowHeight="15" x14ac:dyDescent="0.25"/>
  <cols>
    <col min="2" max="2" width="42.28515625" customWidth="1"/>
    <col min="9" max="9" width="12.85546875" customWidth="1"/>
    <col min="10" max="10" width="12.5703125" customWidth="1"/>
  </cols>
  <sheetData>
    <row r="1" spans="1:10" ht="15.75" x14ac:dyDescent="0.25">
      <c r="A1" s="151" t="s">
        <v>2</v>
      </c>
      <c r="B1" s="151"/>
      <c r="C1" s="24" t="s">
        <v>32</v>
      </c>
      <c r="D1" s="25"/>
      <c r="E1" s="25"/>
      <c r="F1" s="25"/>
      <c r="G1" s="25"/>
      <c r="H1" s="25"/>
      <c r="I1" s="25"/>
      <c r="J1" s="26"/>
    </row>
    <row r="2" spans="1:10" ht="15.75" x14ac:dyDescent="0.25">
      <c r="A2" s="151" t="s">
        <v>33</v>
      </c>
      <c r="B2" s="151"/>
      <c r="C2" s="156"/>
      <c r="D2" s="156"/>
      <c r="E2" s="156"/>
      <c r="F2" s="156"/>
      <c r="G2" s="156"/>
      <c r="H2" s="156"/>
      <c r="I2" s="156"/>
      <c r="J2" s="156"/>
    </row>
    <row r="3" spans="1:10" ht="18.75" x14ac:dyDescent="0.25">
      <c r="B3" s="27" t="s">
        <v>34</v>
      </c>
      <c r="C3" s="157" t="s">
        <v>171</v>
      </c>
      <c r="D3" s="157"/>
      <c r="E3" s="157"/>
      <c r="F3" s="157"/>
      <c r="G3" s="157"/>
      <c r="H3" s="157"/>
      <c r="I3" s="157"/>
      <c r="J3" s="157"/>
    </row>
    <row r="4" spans="1:10" ht="16.5" thickBot="1" x14ac:dyDescent="0.3">
      <c r="A4" s="25"/>
      <c r="B4" s="25"/>
      <c r="C4" s="28"/>
      <c r="D4" s="25"/>
      <c r="E4" s="25"/>
      <c r="F4" s="25"/>
      <c r="G4" s="25"/>
      <c r="H4" s="25"/>
      <c r="I4" s="25"/>
      <c r="J4" s="26"/>
    </row>
    <row r="5" spans="1:10" ht="60" x14ac:dyDescent="0.25">
      <c r="A5" s="29" t="s">
        <v>36</v>
      </c>
      <c r="B5" s="30" t="s">
        <v>37</v>
      </c>
      <c r="C5" s="2" t="s">
        <v>38</v>
      </c>
      <c r="D5" s="30" t="s">
        <v>39</v>
      </c>
      <c r="E5" s="30" t="s">
        <v>40</v>
      </c>
      <c r="F5" s="2" t="s">
        <v>41</v>
      </c>
      <c r="G5" s="31" t="s">
        <v>42</v>
      </c>
      <c r="H5" s="31" t="s">
        <v>43</v>
      </c>
      <c r="I5" s="32" t="s">
        <v>44</v>
      </c>
      <c r="J5" s="33" t="s">
        <v>7</v>
      </c>
    </row>
    <row r="6" spans="1:10" ht="15.75" thickBot="1" x14ac:dyDescent="0.3">
      <c r="A6" s="34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6">
        <v>10</v>
      </c>
    </row>
    <row r="7" spans="1:10" ht="15" customHeight="1" x14ac:dyDescent="0.25">
      <c r="A7" s="45" t="s">
        <v>45</v>
      </c>
      <c r="B7" s="46" t="s">
        <v>172</v>
      </c>
      <c r="C7" s="47">
        <v>2</v>
      </c>
      <c r="D7" s="48" t="s">
        <v>47</v>
      </c>
      <c r="E7" s="49"/>
      <c r="F7" s="50">
        <f t="shared" ref="F7:F62" si="0">C7*E7</f>
        <v>0</v>
      </c>
      <c r="G7" s="51">
        <f t="shared" ref="G7:G64" si="1">I7-F7</f>
        <v>0</v>
      </c>
      <c r="H7" s="52">
        <v>9.5</v>
      </c>
      <c r="I7" s="51">
        <f t="shared" ref="I7:I64" si="2">F7*1.095</f>
        <v>0</v>
      </c>
      <c r="J7" s="53"/>
    </row>
    <row r="8" spans="1:10" ht="15" customHeight="1" x14ac:dyDescent="0.25">
      <c r="A8" s="45" t="s">
        <v>48</v>
      </c>
      <c r="B8" s="46" t="s">
        <v>173</v>
      </c>
      <c r="C8" s="47">
        <v>50</v>
      </c>
      <c r="D8" s="48" t="s">
        <v>47</v>
      </c>
      <c r="E8" s="49"/>
      <c r="F8" s="50">
        <f t="shared" si="0"/>
        <v>0</v>
      </c>
      <c r="G8" s="51">
        <f t="shared" si="1"/>
        <v>0</v>
      </c>
      <c r="H8" s="52">
        <v>9.5</v>
      </c>
      <c r="I8" s="51">
        <f t="shared" si="2"/>
        <v>0</v>
      </c>
      <c r="J8" s="53"/>
    </row>
    <row r="9" spans="1:10" ht="15" customHeight="1" x14ac:dyDescent="0.25">
      <c r="A9" s="45" t="s">
        <v>49</v>
      </c>
      <c r="B9" s="54" t="s">
        <v>174</v>
      </c>
      <c r="C9" s="47">
        <v>300</v>
      </c>
      <c r="D9" s="48" t="s">
        <v>47</v>
      </c>
      <c r="E9" s="49"/>
      <c r="F9" s="50">
        <f t="shared" si="0"/>
        <v>0</v>
      </c>
      <c r="G9" s="51">
        <f t="shared" si="1"/>
        <v>0</v>
      </c>
      <c r="H9" s="52">
        <v>9.5</v>
      </c>
      <c r="I9" s="51">
        <f t="shared" si="2"/>
        <v>0</v>
      </c>
      <c r="J9" s="53"/>
    </row>
    <row r="10" spans="1:10" ht="15" customHeight="1" x14ac:dyDescent="0.25">
      <c r="A10" s="45" t="s">
        <v>50</v>
      </c>
      <c r="B10" s="54" t="s">
        <v>175</v>
      </c>
      <c r="C10" s="47">
        <v>50</v>
      </c>
      <c r="D10" s="48" t="s">
        <v>47</v>
      </c>
      <c r="E10" s="49"/>
      <c r="F10" s="50">
        <f t="shared" si="0"/>
        <v>0</v>
      </c>
      <c r="G10" s="51">
        <f t="shared" si="1"/>
        <v>0</v>
      </c>
      <c r="H10" s="52">
        <v>9.5</v>
      </c>
      <c r="I10" s="51">
        <f t="shared" si="2"/>
        <v>0</v>
      </c>
      <c r="J10" s="53"/>
    </row>
    <row r="11" spans="1:10" ht="15" customHeight="1" x14ac:dyDescent="0.25">
      <c r="A11" s="45" t="s">
        <v>52</v>
      </c>
      <c r="B11" s="54" t="s">
        <v>176</v>
      </c>
      <c r="C11" s="47">
        <v>100</v>
      </c>
      <c r="D11" s="48" t="s">
        <v>47</v>
      </c>
      <c r="E11" s="49"/>
      <c r="F11" s="50">
        <f t="shared" si="0"/>
        <v>0</v>
      </c>
      <c r="G11" s="51">
        <f t="shared" si="1"/>
        <v>0</v>
      </c>
      <c r="H11" s="52">
        <v>9.5</v>
      </c>
      <c r="I11" s="51">
        <f t="shared" si="2"/>
        <v>0</v>
      </c>
      <c r="J11" s="53"/>
    </row>
    <row r="12" spans="1:10" ht="15" customHeight="1" x14ac:dyDescent="0.25">
      <c r="A12" s="45" t="s">
        <v>53</v>
      </c>
      <c r="B12" s="46" t="s">
        <v>177</v>
      </c>
      <c r="C12" s="47">
        <v>20</v>
      </c>
      <c r="D12" s="48" t="s">
        <v>47</v>
      </c>
      <c r="E12" s="49"/>
      <c r="F12" s="50">
        <f t="shared" si="0"/>
        <v>0</v>
      </c>
      <c r="G12" s="51">
        <f t="shared" si="1"/>
        <v>0</v>
      </c>
      <c r="H12" s="52">
        <v>9.5</v>
      </c>
      <c r="I12" s="51">
        <f t="shared" si="2"/>
        <v>0</v>
      </c>
      <c r="J12" s="53"/>
    </row>
    <row r="13" spans="1:10" ht="15" customHeight="1" x14ac:dyDescent="0.25">
      <c r="A13" s="45" t="s">
        <v>54</v>
      </c>
      <c r="B13" s="46" t="s">
        <v>178</v>
      </c>
      <c r="C13" s="47">
        <v>20</v>
      </c>
      <c r="D13" s="48" t="s">
        <v>47</v>
      </c>
      <c r="E13" s="49"/>
      <c r="F13" s="50">
        <f t="shared" si="0"/>
        <v>0</v>
      </c>
      <c r="G13" s="51">
        <f t="shared" si="1"/>
        <v>0</v>
      </c>
      <c r="H13" s="52">
        <v>9.5</v>
      </c>
      <c r="I13" s="51">
        <f t="shared" si="2"/>
        <v>0</v>
      </c>
      <c r="J13" s="53"/>
    </row>
    <row r="14" spans="1:10" ht="15" customHeight="1" x14ac:dyDescent="0.25">
      <c r="A14" s="45" t="s">
        <v>55</v>
      </c>
      <c r="B14" s="46" t="s">
        <v>179</v>
      </c>
      <c r="C14" s="47">
        <v>200</v>
      </c>
      <c r="D14" s="48" t="s">
        <v>47</v>
      </c>
      <c r="E14" s="49"/>
      <c r="F14" s="50">
        <f t="shared" si="0"/>
        <v>0</v>
      </c>
      <c r="G14" s="51">
        <f t="shared" si="1"/>
        <v>0</v>
      </c>
      <c r="H14" s="52">
        <v>9.5</v>
      </c>
      <c r="I14" s="51">
        <f t="shared" si="2"/>
        <v>0</v>
      </c>
      <c r="J14" s="53"/>
    </row>
    <row r="15" spans="1:10" ht="15" customHeight="1" x14ac:dyDescent="0.25">
      <c r="A15" s="45" t="s">
        <v>57</v>
      </c>
      <c r="B15" s="46" t="s">
        <v>180</v>
      </c>
      <c r="C15" s="47">
        <v>300</v>
      </c>
      <c r="D15" s="48" t="s">
        <v>47</v>
      </c>
      <c r="E15" s="49"/>
      <c r="F15" s="50">
        <f t="shared" si="0"/>
        <v>0</v>
      </c>
      <c r="G15" s="51">
        <f t="shared" si="1"/>
        <v>0</v>
      </c>
      <c r="H15" s="52">
        <v>9.5</v>
      </c>
      <c r="I15" s="51">
        <f t="shared" si="2"/>
        <v>0</v>
      </c>
      <c r="J15" s="53"/>
    </row>
    <row r="16" spans="1:10" ht="15" customHeight="1" x14ac:dyDescent="0.25">
      <c r="A16" s="45" t="s">
        <v>59</v>
      </c>
      <c r="B16" s="46" t="s">
        <v>181</v>
      </c>
      <c r="C16" s="47">
        <v>10</v>
      </c>
      <c r="D16" s="48" t="s">
        <v>47</v>
      </c>
      <c r="E16" s="49"/>
      <c r="F16" s="50">
        <f t="shared" si="0"/>
        <v>0</v>
      </c>
      <c r="G16" s="51">
        <f t="shared" si="1"/>
        <v>0</v>
      </c>
      <c r="H16" s="52">
        <v>9.5</v>
      </c>
      <c r="I16" s="51">
        <f t="shared" si="2"/>
        <v>0</v>
      </c>
      <c r="J16" s="53"/>
    </row>
    <row r="17" spans="1:10" ht="15" customHeight="1" x14ac:dyDescent="0.25">
      <c r="A17" s="45" t="s">
        <v>61</v>
      </c>
      <c r="B17" s="46" t="s">
        <v>182</v>
      </c>
      <c r="C17" s="47">
        <v>50</v>
      </c>
      <c r="D17" s="48" t="s">
        <v>47</v>
      </c>
      <c r="E17" s="49"/>
      <c r="F17" s="50">
        <f t="shared" si="0"/>
        <v>0</v>
      </c>
      <c r="G17" s="51">
        <f t="shared" si="1"/>
        <v>0</v>
      </c>
      <c r="H17" s="52">
        <v>9.5</v>
      </c>
      <c r="I17" s="51">
        <f t="shared" si="2"/>
        <v>0</v>
      </c>
      <c r="J17" s="53"/>
    </row>
    <row r="18" spans="1:10" ht="15" customHeight="1" x14ac:dyDescent="0.25">
      <c r="A18" s="45" t="s">
        <v>64</v>
      </c>
      <c r="B18" s="46" t="s">
        <v>183</v>
      </c>
      <c r="C18" s="47">
        <v>500</v>
      </c>
      <c r="D18" s="48" t="s">
        <v>47</v>
      </c>
      <c r="E18" s="49"/>
      <c r="F18" s="50">
        <f t="shared" si="0"/>
        <v>0</v>
      </c>
      <c r="G18" s="51">
        <f t="shared" si="1"/>
        <v>0</v>
      </c>
      <c r="H18" s="52">
        <v>9.5</v>
      </c>
      <c r="I18" s="51">
        <f t="shared" si="2"/>
        <v>0</v>
      </c>
      <c r="J18" s="53"/>
    </row>
    <row r="19" spans="1:10" ht="15" customHeight="1" x14ac:dyDescent="0.25">
      <c r="A19" s="45" t="s">
        <v>66</v>
      </c>
      <c r="B19" s="46" t="s">
        <v>411</v>
      </c>
      <c r="C19" s="47">
        <v>300</v>
      </c>
      <c r="D19" s="48" t="s">
        <v>47</v>
      </c>
      <c r="E19" s="49"/>
      <c r="F19" s="50">
        <f t="shared" si="0"/>
        <v>0</v>
      </c>
      <c r="G19" s="51">
        <f t="shared" si="1"/>
        <v>0</v>
      </c>
      <c r="H19" s="52">
        <v>9.5</v>
      </c>
      <c r="I19" s="51">
        <f t="shared" si="2"/>
        <v>0</v>
      </c>
      <c r="J19" s="53"/>
    </row>
    <row r="20" spans="1:10" ht="15" customHeight="1" x14ac:dyDescent="0.25">
      <c r="A20" s="45" t="s">
        <v>68</v>
      </c>
      <c r="B20" s="46" t="s">
        <v>184</v>
      </c>
      <c r="C20" s="47">
        <v>50</v>
      </c>
      <c r="D20" s="48" t="s">
        <v>47</v>
      </c>
      <c r="E20" s="49"/>
      <c r="F20" s="50">
        <f t="shared" si="0"/>
        <v>0</v>
      </c>
      <c r="G20" s="51">
        <f t="shared" si="1"/>
        <v>0</v>
      </c>
      <c r="H20" s="52">
        <v>9.5</v>
      </c>
      <c r="I20" s="51">
        <f t="shared" si="2"/>
        <v>0</v>
      </c>
      <c r="J20" s="53"/>
    </row>
    <row r="21" spans="1:10" ht="15" customHeight="1" x14ac:dyDescent="0.25">
      <c r="A21" s="45" t="s">
        <v>71</v>
      </c>
      <c r="B21" s="46" t="s">
        <v>185</v>
      </c>
      <c r="C21" s="47">
        <v>10</v>
      </c>
      <c r="D21" s="48" t="s">
        <v>47</v>
      </c>
      <c r="E21" s="49"/>
      <c r="F21" s="50">
        <f t="shared" si="0"/>
        <v>0</v>
      </c>
      <c r="G21" s="51">
        <f t="shared" si="1"/>
        <v>0</v>
      </c>
      <c r="H21" s="52">
        <v>9.5</v>
      </c>
      <c r="I21" s="51">
        <f t="shared" si="2"/>
        <v>0</v>
      </c>
      <c r="J21" s="53"/>
    </row>
    <row r="22" spans="1:10" ht="15" customHeight="1" x14ac:dyDescent="0.25">
      <c r="A22" s="45" t="s">
        <v>72</v>
      </c>
      <c r="B22" s="54" t="s">
        <v>186</v>
      </c>
      <c r="C22" s="47">
        <v>100</v>
      </c>
      <c r="D22" s="48" t="s">
        <v>47</v>
      </c>
      <c r="E22" s="49"/>
      <c r="F22" s="50">
        <f t="shared" si="0"/>
        <v>0</v>
      </c>
      <c r="G22" s="51">
        <f t="shared" si="1"/>
        <v>0</v>
      </c>
      <c r="H22" s="52">
        <v>9.5</v>
      </c>
      <c r="I22" s="51">
        <f t="shared" si="2"/>
        <v>0</v>
      </c>
      <c r="J22" s="53"/>
    </row>
    <row r="23" spans="1:10" ht="15" customHeight="1" x14ac:dyDescent="0.25">
      <c r="A23" s="45" t="s">
        <v>114</v>
      </c>
      <c r="B23" s="54" t="s">
        <v>187</v>
      </c>
      <c r="C23" s="47">
        <v>100</v>
      </c>
      <c r="D23" s="48" t="s">
        <v>47</v>
      </c>
      <c r="E23" s="49"/>
      <c r="F23" s="50">
        <f t="shared" si="0"/>
        <v>0</v>
      </c>
      <c r="G23" s="51">
        <f t="shared" si="1"/>
        <v>0</v>
      </c>
      <c r="H23" s="52">
        <v>9.5</v>
      </c>
      <c r="I23" s="51">
        <f t="shared" si="2"/>
        <v>0</v>
      </c>
      <c r="J23" s="53"/>
    </row>
    <row r="24" spans="1:10" ht="15" customHeight="1" x14ac:dyDescent="0.25">
      <c r="A24" s="45" t="s">
        <v>116</v>
      </c>
      <c r="B24" s="54" t="s">
        <v>188</v>
      </c>
      <c r="C24" s="47">
        <v>50</v>
      </c>
      <c r="D24" s="48" t="s">
        <v>47</v>
      </c>
      <c r="E24" s="49"/>
      <c r="F24" s="50">
        <f t="shared" si="0"/>
        <v>0</v>
      </c>
      <c r="G24" s="51">
        <f t="shared" si="1"/>
        <v>0</v>
      </c>
      <c r="H24" s="52">
        <v>9.5</v>
      </c>
      <c r="I24" s="51">
        <f t="shared" si="2"/>
        <v>0</v>
      </c>
      <c r="J24" s="53"/>
    </row>
    <row r="25" spans="1:10" ht="15" customHeight="1" x14ac:dyDescent="0.25">
      <c r="A25" s="45" t="s">
        <v>118</v>
      </c>
      <c r="B25" s="46" t="s">
        <v>189</v>
      </c>
      <c r="C25" s="47">
        <v>10</v>
      </c>
      <c r="D25" s="48" t="s">
        <v>47</v>
      </c>
      <c r="E25" s="49"/>
      <c r="F25" s="50">
        <f t="shared" si="0"/>
        <v>0</v>
      </c>
      <c r="G25" s="51">
        <f t="shared" si="1"/>
        <v>0</v>
      </c>
      <c r="H25" s="52">
        <v>9.5</v>
      </c>
      <c r="I25" s="51">
        <f t="shared" si="2"/>
        <v>0</v>
      </c>
      <c r="J25" s="53"/>
    </row>
    <row r="26" spans="1:10" ht="15" customHeight="1" x14ac:dyDescent="0.25">
      <c r="A26" s="45" t="s">
        <v>121</v>
      </c>
      <c r="B26" s="54" t="s">
        <v>190</v>
      </c>
      <c r="C26" s="47">
        <v>30</v>
      </c>
      <c r="D26" s="48" t="s">
        <v>47</v>
      </c>
      <c r="E26" s="49"/>
      <c r="F26" s="50">
        <f t="shared" si="0"/>
        <v>0</v>
      </c>
      <c r="G26" s="51">
        <f t="shared" si="1"/>
        <v>0</v>
      </c>
      <c r="H26" s="52">
        <v>9.5</v>
      </c>
      <c r="I26" s="51">
        <f t="shared" si="2"/>
        <v>0</v>
      </c>
      <c r="J26" s="53"/>
    </row>
    <row r="27" spans="1:10" ht="15" customHeight="1" x14ac:dyDescent="0.25">
      <c r="A27" s="45" t="s">
        <v>122</v>
      </c>
      <c r="B27" s="46" t="s">
        <v>191</v>
      </c>
      <c r="C27" s="47">
        <v>10</v>
      </c>
      <c r="D27" s="48" t="s">
        <v>47</v>
      </c>
      <c r="E27" s="49"/>
      <c r="F27" s="50">
        <f t="shared" si="0"/>
        <v>0</v>
      </c>
      <c r="G27" s="51">
        <f t="shared" si="1"/>
        <v>0</v>
      </c>
      <c r="H27" s="52">
        <v>9.5</v>
      </c>
      <c r="I27" s="51">
        <f t="shared" si="2"/>
        <v>0</v>
      </c>
      <c r="J27" s="53"/>
    </row>
    <row r="28" spans="1:10" ht="15" customHeight="1" x14ac:dyDescent="0.25">
      <c r="A28" s="45" t="s">
        <v>157</v>
      </c>
      <c r="B28" s="46" t="s">
        <v>192</v>
      </c>
      <c r="C28" s="47">
        <v>20</v>
      </c>
      <c r="D28" s="48" t="s">
        <v>47</v>
      </c>
      <c r="E28" s="49"/>
      <c r="F28" s="50">
        <f t="shared" si="0"/>
        <v>0</v>
      </c>
      <c r="G28" s="51">
        <f t="shared" si="1"/>
        <v>0</v>
      </c>
      <c r="H28" s="52">
        <v>9.5</v>
      </c>
      <c r="I28" s="51">
        <f t="shared" si="2"/>
        <v>0</v>
      </c>
      <c r="J28" s="53"/>
    </row>
    <row r="29" spans="1:10" ht="15" customHeight="1" x14ac:dyDescent="0.25">
      <c r="A29" s="45" t="s">
        <v>194</v>
      </c>
      <c r="B29" s="46" t="s">
        <v>195</v>
      </c>
      <c r="C29" s="47">
        <v>10</v>
      </c>
      <c r="D29" s="48" t="s">
        <v>47</v>
      </c>
      <c r="E29" s="49"/>
      <c r="F29" s="50">
        <f t="shared" si="0"/>
        <v>0</v>
      </c>
      <c r="G29" s="51">
        <f t="shared" si="1"/>
        <v>0</v>
      </c>
      <c r="H29" s="52">
        <v>9.5</v>
      </c>
      <c r="I29" s="51">
        <f t="shared" si="2"/>
        <v>0</v>
      </c>
      <c r="J29" s="53"/>
    </row>
    <row r="30" spans="1:10" ht="15" customHeight="1" x14ac:dyDescent="0.25">
      <c r="A30" s="45" t="s">
        <v>196</v>
      </c>
      <c r="B30" s="46" t="s">
        <v>197</v>
      </c>
      <c r="C30" s="47">
        <v>100</v>
      </c>
      <c r="D30" s="48" t="s">
        <v>47</v>
      </c>
      <c r="E30" s="49"/>
      <c r="F30" s="50">
        <f t="shared" si="0"/>
        <v>0</v>
      </c>
      <c r="G30" s="51">
        <f t="shared" si="1"/>
        <v>0</v>
      </c>
      <c r="H30" s="52">
        <v>9.5</v>
      </c>
      <c r="I30" s="51">
        <f t="shared" si="2"/>
        <v>0</v>
      </c>
      <c r="J30" s="53"/>
    </row>
    <row r="31" spans="1:10" ht="15" customHeight="1" x14ac:dyDescent="0.25">
      <c r="A31" s="45" t="s">
        <v>198</v>
      </c>
      <c r="B31" s="46" t="s">
        <v>199</v>
      </c>
      <c r="C31" s="47">
        <v>50</v>
      </c>
      <c r="D31" s="48" t="s">
        <v>47</v>
      </c>
      <c r="E31" s="49"/>
      <c r="F31" s="50">
        <f t="shared" si="0"/>
        <v>0</v>
      </c>
      <c r="G31" s="51">
        <f t="shared" si="1"/>
        <v>0</v>
      </c>
      <c r="H31" s="52">
        <v>9.5</v>
      </c>
      <c r="I31" s="51">
        <f t="shared" si="2"/>
        <v>0</v>
      </c>
      <c r="J31" s="53"/>
    </row>
    <row r="32" spans="1:10" ht="15" customHeight="1" x14ac:dyDescent="0.25">
      <c r="A32" s="45" t="s">
        <v>200</v>
      </c>
      <c r="B32" s="46" t="s">
        <v>201</v>
      </c>
      <c r="C32" s="47">
        <v>300</v>
      </c>
      <c r="D32" s="48" t="s">
        <v>47</v>
      </c>
      <c r="E32" s="49"/>
      <c r="F32" s="50">
        <f t="shared" si="0"/>
        <v>0</v>
      </c>
      <c r="G32" s="51">
        <f t="shared" si="1"/>
        <v>0</v>
      </c>
      <c r="H32" s="52">
        <v>9.5</v>
      </c>
      <c r="I32" s="51">
        <f t="shared" si="2"/>
        <v>0</v>
      </c>
      <c r="J32" s="53"/>
    </row>
    <row r="33" spans="1:10" ht="15" customHeight="1" x14ac:dyDescent="0.25">
      <c r="A33" s="45" t="s">
        <v>202</v>
      </c>
      <c r="B33" s="46" t="s">
        <v>203</v>
      </c>
      <c r="C33" s="47">
        <v>650</v>
      </c>
      <c r="D33" s="48" t="s">
        <v>47</v>
      </c>
      <c r="E33" s="49"/>
      <c r="F33" s="50">
        <f t="shared" si="0"/>
        <v>0</v>
      </c>
      <c r="G33" s="51">
        <f t="shared" si="1"/>
        <v>0</v>
      </c>
      <c r="H33" s="52">
        <v>9.5</v>
      </c>
      <c r="I33" s="51">
        <f t="shared" si="2"/>
        <v>0</v>
      </c>
      <c r="J33" s="53"/>
    </row>
    <row r="34" spans="1:10" ht="15" customHeight="1" x14ac:dyDescent="0.25">
      <c r="A34" s="45" t="s">
        <v>204</v>
      </c>
      <c r="B34" s="46" t="s">
        <v>205</v>
      </c>
      <c r="C34" s="47">
        <v>15</v>
      </c>
      <c r="D34" s="48" t="s">
        <v>47</v>
      </c>
      <c r="E34" s="49"/>
      <c r="F34" s="50">
        <f t="shared" si="0"/>
        <v>0</v>
      </c>
      <c r="G34" s="51">
        <f t="shared" si="1"/>
        <v>0</v>
      </c>
      <c r="H34" s="52">
        <v>9.5</v>
      </c>
      <c r="I34" s="51">
        <f t="shared" si="2"/>
        <v>0</v>
      </c>
      <c r="J34" s="53"/>
    </row>
    <row r="35" spans="1:10" ht="15" customHeight="1" x14ac:dyDescent="0.25">
      <c r="A35" s="45" t="s">
        <v>207</v>
      </c>
      <c r="B35" s="54" t="s">
        <v>208</v>
      </c>
      <c r="C35" s="47">
        <v>120</v>
      </c>
      <c r="D35" s="48" t="s">
        <v>47</v>
      </c>
      <c r="E35" s="49"/>
      <c r="F35" s="50">
        <f t="shared" si="0"/>
        <v>0</v>
      </c>
      <c r="G35" s="51">
        <f t="shared" si="1"/>
        <v>0</v>
      </c>
      <c r="H35" s="52">
        <v>9.5</v>
      </c>
      <c r="I35" s="51">
        <f t="shared" si="2"/>
        <v>0</v>
      </c>
      <c r="J35" s="53"/>
    </row>
    <row r="36" spans="1:10" ht="15" customHeight="1" x14ac:dyDescent="0.25">
      <c r="A36" s="45" t="s">
        <v>209</v>
      </c>
      <c r="B36" s="54" t="s">
        <v>210</v>
      </c>
      <c r="C36" s="47">
        <v>50</v>
      </c>
      <c r="D36" s="48" t="s">
        <v>47</v>
      </c>
      <c r="E36" s="49"/>
      <c r="F36" s="50">
        <f t="shared" si="0"/>
        <v>0</v>
      </c>
      <c r="G36" s="51">
        <f t="shared" si="1"/>
        <v>0</v>
      </c>
      <c r="H36" s="52">
        <v>9.5</v>
      </c>
      <c r="I36" s="51">
        <f t="shared" si="2"/>
        <v>0</v>
      </c>
      <c r="J36" s="53"/>
    </row>
    <row r="37" spans="1:10" ht="15" customHeight="1" x14ac:dyDescent="0.25">
      <c r="A37" s="45" t="s">
        <v>211</v>
      </c>
      <c r="B37" s="46" t="s">
        <v>212</v>
      </c>
      <c r="C37" s="47">
        <v>400</v>
      </c>
      <c r="D37" s="48" t="s">
        <v>47</v>
      </c>
      <c r="E37" s="49"/>
      <c r="F37" s="50">
        <f t="shared" si="0"/>
        <v>0</v>
      </c>
      <c r="G37" s="51">
        <f t="shared" si="1"/>
        <v>0</v>
      </c>
      <c r="H37" s="52">
        <v>9.5</v>
      </c>
      <c r="I37" s="51">
        <f t="shared" si="2"/>
        <v>0</v>
      </c>
      <c r="J37" s="53"/>
    </row>
    <row r="38" spans="1:10" ht="15" customHeight="1" x14ac:dyDescent="0.25">
      <c r="A38" s="45" t="s">
        <v>213</v>
      </c>
      <c r="B38" s="46" t="s">
        <v>214</v>
      </c>
      <c r="C38" s="47">
        <v>50</v>
      </c>
      <c r="D38" s="48" t="s">
        <v>47</v>
      </c>
      <c r="E38" s="49"/>
      <c r="F38" s="50">
        <f t="shared" si="0"/>
        <v>0</v>
      </c>
      <c r="G38" s="51">
        <f t="shared" si="1"/>
        <v>0</v>
      </c>
      <c r="H38" s="52">
        <v>9.5</v>
      </c>
      <c r="I38" s="51">
        <f t="shared" si="2"/>
        <v>0</v>
      </c>
      <c r="J38" s="53"/>
    </row>
    <row r="39" spans="1:10" ht="15" customHeight="1" x14ac:dyDescent="0.25">
      <c r="A39" s="45" t="s">
        <v>215</v>
      </c>
      <c r="B39" s="46" t="s">
        <v>216</v>
      </c>
      <c r="C39" s="47">
        <v>50</v>
      </c>
      <c r="D39" s="48" t="s">
        <v>47</v>
      </c>
      <c r="E39" s="49"/>
      <c r="F39" s="50">
        <f t="shared" si="0"/>
        <v>0</v>
      </c>
      <c r="G39" s="51">
        <f t="shared" si="1"/>
        <v>0</v>
      </c>
      <c r="H39" s="52">
        <v>9.5</v>
      </c>
      <c r="I39" s="51">
        <f t="shared" si="2"/>
        <v>0</v>
      </c>
      <c r="J39" s="53"/>
    </row>
    <row r="40" spans="1:10" ht="15" customHeight="1" x14ac:dyDescent="0.25">
      <c r="A40" s="45" t="s">
        <v>217</v>
      </c>
      <c r="B40" s="46" t="s">
        <v>218</v>
      </c>
      <c r="C40" s="47">
        <v>1000</v>
      </c>
      <c r="D40" s="48" t="s">
        <v>47</v>
      </c>
      <c r="E40" s="49"/>
      <c r="F40" s="50">
        <f t="shared" si="0"/>
        <v>0</v>
      </c>
      <c r="G40" s="51">
        <f t="shared" si="1"/>
        <v>0</v>
      </c>
      <c r="H40" s="52">
        <v>9.5</v>
      </c>
      <c r="I40" s="51">
        <f t="shared" si="2"/>
        <v>0</v>
      </c>
      <c r="J40" s="53"/>
    </row>
    <row r="41" spans="1:10" ht="15" customHeight="1" x14ac:dyDescent="0.25">
      <c r="A41" s="45" t="s">
        <v>219</v>
      </c>
      <c r="B41" s="46" t="s">
        <v>220</v>
      </c>
      <c r="C41" s="47">
        <v>500</v>
      </c>
      <c r="D41" s="48" t="s">
        <v>47</v>
      </c>
      <c r="E41" s="49"/>
      <c r="F41" s="50">
        <f t="shared" si="0"/>
        <v>0</v>
      </c>
      <c r="G41" s="51">
        <f t="shared" si="1"/>
        <v>0</v>
      </c>
      <c r="H41" s="52">
        <v>9.5</v>
      </c>
      <c r="I41" s="51">
        <f t="shared" si="2"/>
        <v>0</v>
      </c>
      <c r="J41" s="53"/>
    </row>
    <row r="42" spans="1:10" ht="15" customHeight="1" x14ac:dyDescent="0.25">
      <c r="A42" s="45" t="s">
        <v>221</v>
      </c>
      <c r="B42" s="46" t="s">
        <v>222</v>
      </c>
      <c r="C42" s="47">
        <v>2000</v>
      </c>
      <c r="D42" s="48" t="s">
        <v>47</v>
      </c>
      <c r="E42" s="49"/>
      <c r="F42" s="50">
        <f t="shared" si="0"/>
        <v>0</v>
      </c>
      <c r="G42" s="51">
        <f t="shared" si="1"/>
        <v>0</v>
      </c>
      <c r="H42" s="52">
        <v>9.5</v>
      </c>
      <c r="I42" s="51">
        <f t="shared" si="2"/>
        <v>0</v>
      </c>
      <c r="J42" s="53"/>
    </row>
    <row r="43" spans="1:10" ht="15" customHeight="1" x14ac:dyDescent="0.25">
      <c r="A43" s="45" t="s">
        <v>223</v>
      </c>
      <c r="B43" s="46" t="s">
        <v>224</v>
      </c>
      <c r="C43" s="47">
        <v>50</v>
      </c>
      <c r="D43" s="48" t="s">
        <v>47</v>
      </c>
      <c r="E43" s="49"/>
      <c r="F43" s="50">
        <f t="shared" si="0"/>
        <v>0</v>
      </c>
      <c r="G43" s="51">
        <f t="shared" si="1"/>
        <v>0</v>
      </c>
      <c r="H43" s="52">
        <v>9.5</v>
      </c>
      <c r="I43" s="51">
        <f t="shared" si="2"/>
        <v>0</v>
      </c>
      <c r="J43" s="53"/>
    </row>
    <row r="44" spans="1:10" ht="15" customHeight="1" x14ac:dyDescent="0.25">
      <c r="A44" s="45" t="s">
        <v>225</v>
      </c>
      <c r="B44" s="46" t="s">
        <v>226</v>
      </c>
      <c r="C44" s="47">
        <v>600</v>
      </c>
      <c r="D44" s="48" t="s">
        <v>47</v>
      </c>
      <c r="E44" s="49"/>
      <c r="F44" s="50">
        <f t="shared" si="0"/>
        <v>0</v>
      </c>
      <c r="G44" s="51">
        <f t="shared" si="1"/>
        <v>0</v>
      </c>
      <c r="H44" s="52">
        <v>9.5</v>
      </c>
      <c r="I44" s="51">
        <f t="shared" si="2"/>
        <v>0</v>
      </c>
      <c r="J44" s="53"/>
    </row>
    <row r="45" spans="1:10" ht="15" customHeight="1" x14ac:dyDescent="0.25">
      <c r="A45" s="45" t="s">
        <v>227</v>
      </c>
      <c r="B45" s="46" t="s">
        <v>228</v>
      </c>
      <c r="C45" s="47">
        <v>30</v>
      </c>
      <c r="D45" s="48" t="s">
        <v>47</v>
      </c>
      <c r="E45" s="49"/>
      <c r="F45" s="50">
        <f t="shared" si="0"/>
        <v>0</v>
      </c>
      <c r="G45" s="51">
        <f t="shared" si="1"/>
        <v>0</v>
      </c>
      <c r="H45" s="52">
        <v>9.5</v>
      </c>
      <c r="I45" s="51">
        <f t="shared" si="2"/>
        <v>0</v>
      </c>
      <c r="J45" s="53"/>
    </row>
    <row r="46" spans="1:10" ht="15" customHeight="1" x14ac:dyDescent="0.25">
      <c r="A46" s="45" t="s">
        <v>229</v>
      </c>
      <c r="B46" s="46" t="s">
        <v>230</v>
      </c>
      <c r="C46" s="47">
        <v>30</v>
      </c>
      <c r="D46" s="48" t="s">
        <v>47</v>
      </c>
      <c r="E46" s="49"/>
      <c r="F46" s="50">
        <f t="shared" si="0"/>
        <v>0</v>
      </c>
      <c r="G46" s="51">
        <f t="shared" si="1"/>
        <v>0</v>
      </c>
      <c r="H46" s="52">
        <v>9.5</v>
      </c>
      <c r="I46" s="51">
        <f t="shared" si="2"/>
        <v>0</v>
      </c>
      <c r="J46" s="53"/>
    </row>
    <row r="47" spans="1:10" ht="15" customHeight="1" x14ac:dyDescent="0.25">
      <c r="A47" s="45" t="s">
        <v>231</v>
      </c>
      <c r="B47" s="46" t="s">
        <v>232</v>
      </c>
      <c r="C47" s="47">
        <v>30</v>
      </c>
      <c r="D47" s="48" t="s">
        <v>47</v>
      </c>
      <c r="E47" s="49"/>
      <c r="F47" s="50">
        <f t="shared" si="0"/>
        <v>0</v>
      </c>
      <c r="G47" s="51">
        <f t="shared" si="1"/>
        <v>0</v>
      </c>
      <c r="H47" s="52">
        <v>9.5</v>
      </c>
      <c r="I47" s="51">
        <f t="shared" si="2"/>
        <v>0</v>
      </c>
      <c r="J47" s="53"/>
    </row>
    <row r="48" spans="1:10" ht="15" customHeight="1" x14ac:dyDescent="0.25">
      <c r="A48" s="45" t="s">
        <v>233</v>
      </c>
      <c r="B48" s="46" t="s">
        <v>234</v>
      </c>
      <c r="C48" s="47">
        <v>30</v>
      </c>
      <c r="D48" s="48" t="s">
        <v>47</v>
      </c>
      <c r="E48" s="49"/>
      <c r="F48" s="50">
        <f t="shared" si="0"/>
        <v>0</v>
      </c>
      <c r="G48" s="51">
        <f t="shared" si="1"/>
        <v>0</v>
      </c>
      <c r="H48" s="52">
        <v>9.5</v>
      </c>
      <c r="I48" s="51">
        <f t="shared" si="2"/>
        <v>0</v>
      </c>
      <c r="J48" s="53"/>
    </row>
    <row r="49" spans="1:10" ht="15" customHeight="1" x14ac:dyDescent="0.25">
      <c r="A49" s="45" t="s">
        <v>235</v>
      </c>
      <c r="B49" s="46" t="s">
        <v>236</v>
      </c>
      <c r="C49" s="47">
        <v>2</v>
      </c>
      <c r="D49" s="48" t="s">
        <v>47</v>
      </c>
      <c r="E49" s="49"/>
      <c r="F49" s="50">
        <f t="shared" si="0"/>
        <v>0</v>
      </c>
      <c r="G49" s="51">
        <f t="shared" si="1"/>
        <v>0</v>
      </c>
      <c r="H49" s="52">
        <v>9.5</v>
      </c>
      <c r="I49" s="51">
        <f t="shared" si="2"/>
        <v>0</v>
      </c>
      <c r="J49" s="53"/>
    </row>
    <row r="50" spans="1:10" ht="15" customHeight="1" x14ac:dyDescent="0.25">
      <c r="A50" s="45" t="s">
        <v>237</v>
      </c>
      <c r="B50" s="54" t="s">
        <v>238</v>
      </c>
      <c r="C50" s="47">
        <v>10</v>
      </c>
      <c r="D50" s="48" t="s">
        <v>47</v>
      </c>
      <c r="E50" s="49"/>
      <c r="F50" s="50">
        <f t="shared" si="0"/>
        <v>0</v>
      </c>
      <c r="G50" s="51">
        <f t="shared" si="1"/>
        <v>0</v>
      </c>
      <c r="H50" s="52">
        <v>9.5</v>
      </c>
      <c r="I50" s="51">
        <f t="shared" si="2"/>
        <v>0</v>
      </c>
      <c r="J50" s="53"/>
    </row>
    <row r="51" spans="1:10" ht="15" customHeight="1" x14ac:dyDescent="0.25">
      <c r="A51" s="45" t="s">
        <v>239</v>
      </c>
      <c r="B51" s="54" t="s">
        <v>240</v>
      </c>
      <c r="C51" s="47">
        <v>10</v>
      </c>
      <c r="D51" s="48" t="s">
        <v>241</v>
      </c>
      <c r="E51" s="49"/>
      <c r="F51" s="50">
        <f t="shared" si="0"/>
        <v>0</v>
      </c>
      <c r="G51" s="51">
        <f t="shared" si="1"/>
        <v>0</v>
      </c>
      <c r="H51" s="52">
        <v>9.5</v>
      </c>
      <c r="I51" s="51">
        <f t="shared" si="2"/>
        <v>0</v>
      </c>
      <c r="J51" s="53"/>
    </row>
    <row r="52" spans="1:10" ht="15" customHeight="1" x14ac:dyDescent="0.25">
      <c r="A52" s="45" t="s">
        <v>243</v>
      </c>
      <c r="B52" s="54" t="s">
        <v>244</v>
      </c>
      <c r="C52" s="47">
        <v>10</v>
      </c>
      <c r="D52" s="48" t="s">
        <v>241</v>
      </c>
      <c r="E52" s="49"/>
      <c r="F52" s="50">
        <f t="shared" si="0"/>
        <v>0</v>
      </c>
      <c r="G52" s="51">
        <f t="shared" si="1"/>
        <v>0</v>
      </c>
      <c r="H52" s="52">
        <v>9.5</v>
      </c>
      <c r="I52" s="51">
        <f t="shared" si="2"/>
        <v>0</v>
      </c>
      <c r="J52" s="53"/>
    </row>
    <row r="53" spans="1:10" ht="15" customHeight="1" x14ac:dyDescent="0.25">
      <c r="A53" s="45" t="s">
        <v>245</v>
      </c>
      <c r="B53" s="54" t="s">
        <v>246</v>
      </c>
      <c r="C53" s="47">
        <v>10</v>
      </c>
      <c r="D53" s="48" t="s">
        <v>241</v>
      </c>
      <c r="E53" s="49"/>
      <c r="F53" s="50">
        <f t="shared" si="0"/>
        <v>0</v>
      </c>
      <c r="G53" s="51">
        <f t="shared" si="1"/>
        <v>0</v>
      </c>
      <c r="H53" s="52">
        <v>9.5</v>
      </c>
      <c r="I53" s="51">
        <f t="shared" si="2"/>
        <v>0</v>
      </c>
      <c r="J53" s="53"/>
    </row>
    <row r="54" spans="1:10" ht="15" customHeight="1" x14ac:dyDescent="0.25">
      <c r="A54" s="45" t="s">
        <v>247</v>
      </c>
      <c r="B54" s="46" t="s">
        <v>248</v>
      </c>
      <c r="C54" s="47">
        <v>10</v>
      </c>
      <c r="D54" s="48" t="s">
        <v>241</v>
      </c>
      <c r="E54" s="49"/>
      <c r="F54" s="50">
        <f t="shared" si="0"/>
        <v>0</v>
      </c>
      <c r="G54" s="51">
        <f t="shared" si="1"/>
        <v>0</v>
      </c>
      <c r="H54" s="52">
        <v>9.5</v>
      </c>
      <c r="I54" s="51">
        <f t="shared" si="2"/>
        <v>0</v>
      </c>
      <c r="J54" s="53"/>
    </row>
    <row r="55" spans="1:10" ht="15" customHeight="1" x14ac:dyDescent="0.25">
      <c r="A55" s="45" t="s">
        <v>249</v>
      </c>
      <c r="B55" s="46" t="s">
        <v>250</v>
      </c>
      <c r="C55" s="47">
        <v>10</v>
      </c>
      <c r="D55" s="48" t="s">
        <v>241</v>
      </c>
      <c r="E55" s="49"/>
      <c r="F55" s="50">
        <f t="shared" si="0"/>
        <v>0</v>
      </c>
      <c r="G55" s="51">
        <f t="shared" si="1"/>
        <v>0</v>
      </c>
      <c r="H55" s="52">
        <v>9.5</v>
      </c>
      <c r="I55" s="51">
        <f t="shared" si="2"/>
        <v>0</v>
      </c>
      <c r="J55" s="53"/>
    </row>
    <row r="56" spans="1:10" ht="15" customHeight="1" x14ac:dyDescent="0.25">
      <c r="A56" s="45" t="s">
        <v>251</v>
      </c>
      <c r="B56" s="46" t="s">
        <v>252</v>
      </c>
      <c r="C56" s="47">
        <v>10</v>
      </c>
      <c r="D56" s="48" t="s">
        <v>47</v>
      </c>
      <c r="E56" s="49"/>
      <c r="F56" s="50">
        <f t="shared" si="0"/>
        <v>0</v>
      </c>
      <c r="G56" s="51">
        <f t="shared" si="1"/>
        <v>0</v>
      </c>
      <c r="H56" s="52">
        <v>9.5</v>
      </c>
      <c r="I56" s="51">
        <f t="shared" si="2"/>
        <v>0</v>
      </c>
      <c r="J56" s="53"/>
    </row>
    <row r="57" spans="1:10" ht="15" customHeight="1" x14ac:dyDescent="0.25">
      <c r="A57" s="45" t="s">
        <v>253</v>
      </c>
      <c r="B57" s="46" t="s">
        <v>254</v>
      </c>
      <c r="C57" s="47">
        <v>10</v>
      </c>
      <c r="D57" s="48" t="s">
        <v>241</v>
      </c>
      <c r="E57" s="49"/>
      <c r="F57" s="50">
        <f t="shared" si="0"/>
        <v>0</v>
      </c>
      <c r="G57" s="51">
        <f t="shared" si="1"/>
        <v>0</v>
      </c>
      <c r="H57" s="52">
        <v>9.5</v>
      </c>
      <c r="I57" s="51">
        <f t="shared" si="2"/>
        <v>0</v>
      </c>
      <c r="J57" s="53"/>
    </row>
    <row r="58" spans="1:10" ht="15" customHeight="1" x14ac:dyDescent="0.25">
      <c r="A58" s="45" t="s">
        <v>255</v>
      </c>
      <c r="B58" s="46" t="s">
        <v>256</v>
      </c>
      <c r="C58" s="47">
        <v>100</v>
      </c>
      <c r="D58" s="48" t="s">
        <v>47</v>
      </c>
      <c r="E58" s="49"/>
      <c r="F58" s="50">
        <f t="shared" si="0"/>
        <v>0</v>
      </c>
      <c r="G58" s="51">
        <f t="shared" si="1"/>
        <v>0</v>
      </c>
      <c r="H58" s="52">
        <v>9.5</v>
      </c>
      <c r="I58" s="51">
        <f t="shared" si="2"/>
        <v>0</v>
      </c>
      <c r="J58" s="53"/>
    </row>
    <row r="59" spans="1:10" ht="15" customHeight="1" x14ac:dyDescent="0.25">
      <c r="A59" s="45" t="s">
        <v>258</v>
      </c>
      <c r="B59" s="46" t="s">
        <v>259</v>
      </c>
      <c r="C59" s="47">
        <v>10</v>
      </c>
      <c r="D59" s="48" t="s">
        <v>241</v>
      </c>
      <c r="E59" s="49"/>
      <c r="F59" s="50">
        <f t="shared" si="0"/>
        <v>0</v>
      </c>
      <c r="G59" s="51">
        <f t="shared" si="1"/>
        <v>0</v>
      </c>
      <c r="H59" s="52">
        <v>9.5</v>
      </c>
      <c r="I59" s="51">
        <f t="shared" si="2"/>
        <v>0</v>
      </c>
      <c r="J59" s="53"/>
    </row>
    <row r="60" spans="1:10" ht="15" customHeight="1" x14ac:dyDescent="0.25">
      <c r="A60" s="45" t="s">
        <v>260</v>
      </c>
      <c r="B60" s="46" t="s">
        <v>269</v>
      </c>
      <c r="C60" s="47">
        <v>10</v>
      </c>
      <c r="D60" s="48" t="s">
        <v>241</v>
      </c>
      <c r="E60" s="49"/>
      <c r="F60" s="50">
        <f t="shared" si="0"/>
        <v>0</v>
      </c>
      <c r="G60" s="51">
        <f t="shared" si="1"/>
        <v>0</v>
      </c>
      <c r="H60" s="52">
        <v>9.5</v>
      </c>
      <c r="I60" s="51">
        <f t="shared" si="2"/>
        <v>0</v>
      </c>
      <c r="J60" s="53"/>
    </row>
    <row r="61" spans="1:10" ht="15" customHeight="1" x14ac:dyDescent="0.25">
      <c r="A61" s="45" t="s">
        <v>262</v>
      </c>
      <c r="B61" s="46" t="s">
        <v>263</v>
      </c>
      <c r="C61" s="47">
        <v>20</v>
      </c>
      <c r="D61" s="48" t="s">
        <v>47</v>
      </c>
      <c r="E61" s="49"/>
      <c r="F61" s="50">
        <f t="shared" si="0"/>
        <v>0</v>
      </c>
      <c r="G61" s="51">
        <f t="shared" si="1"/>
        <v>0</v>
      </c>
      <c r="H61" s="52">
        <v>9.5</v>
      </c>
      <c r="I61" s="51">
        <f t="shared" si="2"/>
        <v>0</v>
      </c>
      <c r="J61" s="53"/>
    </row>
    <row r="62" spans="1:10" ht="15" customHeight="1" x14ac:dyDescent="0.25">
      <c r="A62" s="45" t="s">
        <v>264</v>
      </c>
      <c r="B62" s="46" t="s">
        <v>270</v>
      </c>
      <c r="C62" s="47">
        <v>20</v>
      </c>
      <c r="D62" s="48" t="s">
        <v>47</v>
      </c>
      <c r="E62" s="49"/>
      <c r="F62" s="50">
        <f t="shared" si="0"/>
        <v>0</v>
      </c>
      <c r="G62" s="51">
        <f t="shared" si="1"/>
        <v>0</v>
      </c>
      <c r="H62" s="52">
        <v>9.5</v>
      </c>
      <c r="I62" s="51">
        <f t="shared" si="2"/>
        <v>0</v>
      </c>
      <c r="J62" s="53"/>
    </row>
    <row r="63" spans="1:10" ht="15" customHeight="1" x14ac:dyDescent="0.25">
      <c r="A63" s="45" t="s">
        <v>266</v>
      </c>
      <c r="B63" s="46" t="s">
        <v>265</v>
      </c>
      <c r="C63" s="47">
        <v>20</v>
      </c>
      <c r="D63" s="48" t="s">
        <v>47</v>
      </c>
      <c r="E63" s="49"/>
      <c r="F63" s="50">
        <f t="shared" ref="F63:F64" si="3">C63*E63</f>
        <v>0</v>
      </c>
      <c r="G63" s="51">
        <f t="shared" si="1"/>
        <v>0</v>
      </c>
      <c r="H63" s="52">
        <v>9.5</v>
      </c>
      <c r="I63" s="51">
        <f t="shared" si="2"/>
        <v>0</v>
      </c>
      <c r="J63" s="53"/>
    </row>
    <row r="64" spans="1:10" ht="15" customHeight="1" thickBot="1" x14ac:dyDescent="0.3">
      <c r="A64" s="45" t="s">
        <v>271</v>
      </c>
      <c r="B64" s="46" t="s">
        <v>267</v>
      </c>
      <c r="C64" s="47">
        <v>50</v>
      </c>
      <c r="D64" s="48" t="s">
        <v>47</v>
      </c>
      <c r="E64" s="49"/>
      <c r="F64" s="50">
        <f t="shared" si="3"/>
        <v>0</v>
      </c>
      <c r="G64" s="51">
        <f t="shared" si="1"/>
        <v>0</v>
      </c>
      <c r="H64" s="52">
        <v>9.5</v>
      </c>
      <c r="I64" s="51">
        <f t="shared" si="2"/>
        <v>0</v>
      </c>
      <c r="J64" s="53"/>
    </row>
    <row r="65" spans="1:10" ht="15.75" thickBot="1" x14ac:dyDescent="0.3">
      <c r="A65" s="55"/>
      <c r="B65" s="56" t="s">
        <v>74</v>
      </c>
      <c r="C65" s="57"/>
      <c r="D65" s="58"/>
      <c r="E65" s="59"/>
      <c r="F65" s="60">
        <f>SUM(F7:F64)</f>
        <v>0</v>
      </c>
      <c r="G65" s="60">
        <f>SUM(G7:G64)</f>
        <v>0</v>
      </c>
      <c r="H65" s="60"/>
      <c r="I65" s="60">
        <f>SUM(I7:I64)</f>
        <v>0</v>
      </c>
      <c r="J65" s="61">
        <f>SUM(J7:J64)</f>
        <v>0</v>
      </c>
    </row>
    <row r="66" spans="1:10" x14ac:dyDescent="0.25">
      <c r="A66" s="62"/>
      <c r="B66" s="63"/>
      <c r="C66" s="64"/>
      <c r="D66" s="62"/>
      <c r="E66" s="65"/>
      <c r="F66" s="65"/>
      <c r="G66" s="66"/>
      <c r="H66" s="66"/>
      <c r="I66" s="66"/>
      <c r="J66" s="67"/>
    </row>
    <row r="67" spans="1:10" x14ac:dyDescent="0.25">
      <c r="C67" s="68"/>
      <c r="J67" s="1"/>
    </row>
    <row r="68" spans="1:10" x14ac:dyDescent="0.25">
      <c r="A68" s="69"/>
      <c r="B68" s="70" t="s">
        <v>75</v>
      </c>
      <c r="C68" s="1"/>
      <c r="J68" s="1"/>
    </row>
    <row r="69" spans="1:10" x14ac:dyDescent="0.25">
      <c r="A69" s="71"/>
      <c r="B69" s="158" t="s">
        <v>76</v>
      </c>
      <c r="C69" s="158"/>
      <c r="D69" s="158"/>
      <c r="E69" s="158"/>
      <c r="F69" s="158"/>
      <c r="G69" s="158"/>
      <c r="H69" s="158"/>
      <c r="I69" s="158"/>
      <c r="J69" s="158"/>
    </row>
    <row r="70" spans="1:10" x14ac:dyDescent="0.25">
      <c r="A70" s="71"/>
      <c r="B70" s="158" t="s">
        <v>77</v>
      </c>
      <c r="C70" s="158"/>
      <c r="D70" s="158"/>
      <c r="E70" s="158"/>
      <c r="F70" s="158"/>
      <c r="G70" s="158"/>
      <c r="H70" s="158"/>
      <c r="I70" s="158"/>
      <c r="J70" s="158"/>
    </row>
    <row r="71" spans="1:10" x14ac:dyDescent="0.25">
      <c r="A71" s="71"/>
      <c r="B71" s="155"/>
      <c r="C71" s="155"/>
      <c r="D71" s="155"/>
      <c r="E71" s="155"/>
      <c r="F71" s="155"/>
      <c r="G71" s="155"/>
      <c r="H71" s="155"/>
      <c r="I71" s="155"/>
      <c r="J71" s="155"/>
    </row>
    <row r="72" spans="1:10" x14ac:dyDescent="0.25">
      <c r="A72" s="71"/>
      <c r="B72" s="155" t="s">
        <v>78</v>
      </c>
      <c r="C72" s="155"/>
      <c r="D72" s="155"/>
      <c r="E72" s="155"/>
      <c r="F72" s="155"/>
      <c r="G72" s="155"/>
      <c r="H72" s="155"/>
      <c r="I72" s="155"/>
      <c r="J72" s="155"/>
    </row>
    <row r="73" spans="1:10" x14ac:dyDescent="0.25">
      <c r="A73" s="71"/>
      <c r="B73" s="155" t="s">
        <v>79</v>
      </c>
      <c r="C73" s="155"/>
      <c r="D73" s="155"/>
      <c r="E73" s="155"/>
      <c r="F73" s="155"/>
      <c r="G73" s="155"/>
      <c r="H73" s="155"/>
      <c r="I73" s="155"/>
      <c r="J73" s="155"/>
    </row>
    <row r="74" spans="1:10" x14ac:dyDescent="0.25">
      <c r="A74" s="71"/>
      <c r="B74" s="69"/>
      <c r="C74" s="69"/>
      <c r="D74" s="69"/>
      <c r="E74" s="69"/>
      <c r="F74" s="69"/>
      <c r="G74" s="69"/>
      <c r="H74" s="69"/>
      <c r="I74" s="69"/>
      <c r="J74" s="69"/>
    </row>
    <row r="75" spans="1:10" x14ac:dyDescent="0.25">
      <c r="C75" s="1"/>
      <c r="J75" s="1"/>
    </row>
    <row r="76" spans="1:10" x14ac:dyDescent="0.25">
      <c r="B76" s="155" t="s">
        <v>80</v>
      </c>
      <c r="C76" s="155"/>
      <c r="D76" s="155"/>
      <c r="E76" s="155"/>
      <c r="F76" s="155"/>
      <c r="G76" s="155"/>
      <c r="H76" s="155"/>
      <c r="I76" s="155"/>
      <c r="J76" s="155"/>
    </row>
  </sheetData>
  <protectedRanges>
    <protectedRange sqref="J7:J64" name="Obseg2_1"/>
    <protectedRange sqref="E7:E64" name="Obseg1_1"/>
    <protectedRange sqref="C2" name="Obseg3_1"/>
  </protectedRanges>
  <mergeCells count="10">
    <mergeCell ref="A1:B1"/>
    <mergeCell ref="C2:J2"/>
    <mergeCell ref="B69:J69"/>
    <mergeCell ref="B70:J70"/>
    <mergeCell ref="B76:J76"/>
    <mergeCell ref="B71:J71"/>
    <mergeCell ref="B72:J72"/>
    <mergeCell ref="A2:B2"/>
    <mergeCell ref="C3:J3"/>
    <mergeCell ref="B73:J73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13</vt:i4>
      </vt:variant>
    </vt:vector>
  </HeadingPairs>
  <TitlesOfParts>
    <vt:vector size="13" baseType="lpstr">
      <vt:lpstr>REKAPITUALICA</vt:lpstr>
      <vt:lpstr>sklop 1-MESO</vt:lpstr>
      <vt:lpstr>sklop 2-PERUTNINA</vt:lpstr>
      <vt:lpstr>sklop 3-RIBE</vt:lpstr>
      <vt:lpstr>sklop 4-MLEKO IN MLEČNI IZDELKI</vt:lpstr>
      <vt:lpstr>sklop 5-KRUH IN PECIVA</vt:lpstr>
      <vt:lpstr>sklop 6-ZMRZNJENI IZDELKI</vt:lpstr>
      <vt:lpstr>sklop 7-ZMRZ. IN KONZ. SAD. ZEL</vt:lpstr>
      <vt:lpstr>sklop 8-SVEŽE SAD IN ZELENJAVA</vt:lpstr>
      <vt:lpstr>sklop 9-SPLOŠNO PREH.BLAGO</vt:lpstr>
      <vt:lpstr>sklop 10-ALKOHOL IN BREZALK. </vt:lpstr>
      <vt:lpstr>sklop 11-KAVA </vt:lpstr>
      <vt:lpstr>sklop 12-SLOVENSKI 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Hribar</dc:creator>
  <cp:lastModifiedBy>Linda Hribar</cp:lastModifiedBy>
  <dcterms:created xsi:type="dcterms:W3CDTF">2024-09-13T07:35:32Z</dcterms:created>
  <dcterms:modified xsi:type="dcterms:W3CDTF">2024-10-09T06:40:54Z</dcterms:modified>
</cp:coreProperties>
</file>