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jdamali\Desktop\jn 2024-25\"/>
    </mc:Choice>
  </mc:AlternateContent>
  <xr:revisionPtr revIDLastSave="0" documentId="13_ncr:1_{EFCC7D38-5FFC-42F5-AF88-019D94716D66}" xr6:coauthVersionLast="47" xr6:coauthVersionMax="47" xr10:uidLastSave="{00000000-0000-0000-0000-000000000000}"/>
  <bookViews>
    <workbookView xWindow="-108" yWindow="-108" windowWidth="23256" windowHeight="12576" tabRatio="778" xr2:uid="{00000000-000D-0000-FFFF-FFFF00000000}"/>
  </bookViews>
  <sheets>
    <sheet name="REKAPITULACIJA" sheetId="44" r:id="rId1"/>
    <sheet name="sklop 1-MESO" sheetId="32" r:id="rId2"/>
    <sheet name="sklop 2-PERUTNINA" sheetId="33" r:id="rId3"/>
    <sheet name="sklop 3-RIBE " sheetId="36" r:id="rId4"/>
    <sheet name="sklop 4-MLEKO IN MLEČNI" sheetId="13" r:id="rId5"/>
    <sheet name="sklop 5-KRUH IN PECIVA" sheetId="35" r:id="rId6"/>
    <sheet name="sklop 6-ZAMRZNJENI IZDELKI" sheetId="34" r:id="rId7"/>
    <sheet name="sklop 7-ZMRZ.,KONZ. SAD.,ZEL." sheetId="41" r:id="rId8"/>
    <sheet name="sklop 8-SVEŽA ZEL-SAD" sheetId="40" r:id="rId9"/>
    <sheet name="sklop 9-SPLOŠNO" sheetId="39" r:id="rId10"/>
    <sheet name="sklop 10 ALKOHOL IN BREZALKOHOL" sheetId="37" r:id="rId11"/>
    <sheet name="sklop 11 KAVA" sheetId="38" r:id="rId12"/>
    <sheet name="sklop 12 SLOVENSKI MED" sheetId="43" r:id="rId13"/>
  </sheets>
  <definedNames>
    <definedName name="_xlnm.Print_Titles" localSheetId="10">'sklop 10 ALKOHOL IN BREZALKOHOL'!$5:$6</definedName>
    <definedName name="_xlnm.Print_Titles" localSheetId="11">'sklop 11 KAVA'!$5:$6</definedName>
    <definedName name="_xlnm.Print_Titles" localSheetId="12">'sklop 12 SLOVENSKI MED'!$5:$6</definedName>
    <definedName name="_xlnm.Print_Titles" localSheetId="1">'sklop 1-MESO'!$5:$6</definedName>
    <definedName name="_xlnm.Print_Titles" localSheetId="2">'sklop 2-PERUTNINA'!$5:$6</definedName>
    <definedName name="_xlnm.Print_Titles" localSheetId="3">'sklop 3-RIBE '!$5:$6</definedName>
    <definedName name="_xlnm.Print_Titles" localSheetId="4">'sklop 4-MLEKO IN MLEČNI'!$5:$6</definedName>
    <definedName name="_xlnm.Print_Titles" localSheetId="5">'sklop 5-KRUH IN PECIVA'!$5:$6</definedName>
    <definedName name="_xlnm.Print_Titles" localSheetId="6">'sklop 6-ZAMRZNJENI IZDELKI'!$5:$6</definedName>
    <definedName name="_xlnm.Print_Titles" localSheetId="7">'sklop 7-ZMRZ.,KONZ. SAD.,ZEL.'!$5:$6</definedName>
    <definedName name="_xlnm.Print_Titles" localSheetId="8">'sklop 8-SVEŽA ZEL-SAD'!$5:$6</definedName>
    <definedName name="_xlnm.Print_Titles" localSheetId="9">'sklop 9-SPLOŠNO'!$5:$6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1" i="13" l="1"/>
  <c r="F9" i="39"/>
  <c r="I9" i="39" s="1"/>
  <c r="G9" i="39" s="1"/>
  <c r="F73" i="37"/>
  <c r="I73" i="37" s="1"/>
  <c r="G73" i="37" s="1"/>
  <c r="F74" i="37"/>
  <c r="I74" i="37" s="1"/>
  <c r="G74" i="37" s="1"/>
  <c r="F70" i="37"/>
  <c r="I70" i="37" s="1"/>
  <c r="G70" i="37" s="1"/>
  <c r="F71" i="37"/>
  <c r="I71" i="37" s="1"/>
  <c r="G71" i="37" s="1"/>
  <c r="F72" i="37"/>
  <c r="I72" i="37" s="1"/>
  <c r="G72" i="37" s="1"/>
  <c r="F12" i="35"/>
  <c r="I12" i="35" s="1"/>
  <c r="G12" i="35" s="1"/>
  <c r="F11" i="35"/>
  <c r="I11" i="35" s="1"/>
  <c r="G11" i="35" s="1"/>
  <c r="F19" i="37"/>
  <c r="F20" i="37"/>
  <c r="I20" i="37" s="1"/>
  <c r="G20" i="37" s="1"/>
  <c r="F16" i="37"/>
  <c r="I16" i="37" s="1"/>
  <c r="G16" i="37" s="1"/>
  <c r="F9" i="38"/>
  <c r="I9" i="38" s="1"/>
  <c r="G9" i="38" s="1"/>
  <c r="F8" i="38"/>
  <c r="I8" i="38" s="1"/>
  <c r="G8" i="38" s="1"/>
  <c r="F84" i="39" l="1"/>
  <c r="I84" i="39" s="1"/>
  <c r="G84" i="39" s="1"/>
  <c r="F83" i="39" l="1"/>
  <c r="I83" i="39" s="1"/>
  <c r="G83" i="39" s="1"/>
  <c r="F82" i="39"/>
  <c r="I82" i="39" s="1"/>
  <c r="G82" i="39" s="1"/>
  <c r="F81" i="39"/>
  <c r="I81" i="39" s="1"/>
  <c r="G81" i="39" s="1"/>
  <c r="F80" i="39"/>
  <c r="I80" i="39" s="1"/>
  <c r="G80" i="39" s="1"/>
  <c r="F79" i="39"/>
  <c r="I79" i="39" s="1"/>
  <c r="G79" i="39" s="1"/>
  <c r="F8" i="34" l="1"/>
  <c r="I8" i="34" s="1"/>
  <c r="G8" i="34" s="1"/>
  <c r="F59" i="37" l="1"/>
  <c r="I59" i="37" s="1"/>
  <c r="G59" i="37" s="1"/>
  <c r="F58" i="37"/>
  <c r="I58" i="37" s="1"/>
  <c r="G58" i="37" s="1"/>
  <c r="F51" i="39"/>
  <c r="I51" i="39" s="1"/>
  <c r="G51" i="39" s="1"/>
  <c r="F48" i="39"/>
  <c r="I48" i="39" s="1"/>
  <c r="G48" i="39" s="1"/>
  <c r="F89" i="39" l="1"/>
  <c r="I89" i="39" s="1"/>
  <c r="G89" i="39" s="1"/>
  <c r="F17" i="13"/>
  <c r="I17" i="13" s="1"/>
  <c r="G17" i="13" s="1"/>
  <c r="F16" i="13"/>
  <c r="I16" i="13" s="1"/>
  <c r="G16" i="13" s="1"/>
  <c r="F32" i="41" l="1"/>
  <c r="I32" i="41" s="1"/>
  <c r="G32" i="41" s="1"/>
  <c r="F9" i="33"/>
  <c r="I9" i="33" s="1"/>
  <c r="G9" i="33" s="1"/>
  <c r="J9" i="43" l="1"/>
  <c r="E18" i="44" s="1"/>
  <c r="F8" i="43"/>
  <c r="I8" i="43" s="1"/>
  <c r="G8" i="43" s="1"/>
  <c r="F7" i="43"/>
  <c r="I7" i="43" s="1"/>
  <c r="G7" i="43" s="1"/>
  <c r="F41" i="37"/>
  <c r="F40" i="37"/>
  <c r="I40" i="37" s="1"/>
  <c r="G40" i="37" s="1"/>
  <c r="F39" i="37"/>
  <c r="F38" i="37"/>
  <c r="F37" i="37"/>
  <c r="F36" i="37"/>
  <c r="F35" i="37"/>
  <c r="F34" i="37"/>
  <c r="F33" i="37"/>
  <c r="I33" i="37" s="1"/>
  <c r="G33" i="37" s="1"/>
  <c r="F32" i="37"/>
  <c r="I32" i="37" s="1"/>
  <c r="G32" i="37" s="1"/>
  <c r="F31" i="37"/>
  <c r="I31" i="37" s="1"/>
  <c r="G31" i="37" s="1"/>
  <c r="F30" i="37"/>
  <c r="I30" i="37" s="1"/>
  <c r="G30" i="37" s="1"/>
  <c r="F29" i="37"/>
  <c r="I29" i="37" s="1"/>
  <c r="G29" i="37" s="1"/>
  <c r="F28" i="37"/>
  <c r="I28" i="37" s="1"/>
  <c r="G28" i="37" s="1"/>
  <c r="F27" i="37"/>
  <c r="I27" i="37" s="1"/>
  <c r="G27" i="37" s="1"/>
  <c r="F26" i="37"/>
  <c r="I26" i="37" s="1"/>
  <c r="G26" i="37" s="1"/>
  <c r="F25" i="37"/>
  <c r="I25" i="37" s="1"/>
  <c r="G25" i="37" s="1"/>
  <c r="F24" i="37"/>
  <c r="I24" i="37" s="1"/>
  <c r="G24" i="37" s="1"/>
  <c r="F23" i="37"/>
  <c r="I23" i="37" s="1"/>
  <c r="G23" i="37" s="1"/>
  <c r="F22" i="37"/>
  <c r="I22" i="37" s="1"/>
  <c r="G22" i="37" s="1"/>
  <c r="F21" i="37"/>
  <c r="I21" i="37" s="1"/>
  <c r="G21" i="37" s="1"/>
  <c r="I19" i="37"/>
  <c r="G19" i="37" s="1"/>
  <c r="F18" i="37"/>
  <c r="I18" i="37" s="1"/>
  <c r="G18" i="37" s="1"/>
  <c r="F17" i="37"/>
  <c r="I17" i="37" s="1"/>
  <c r="G17" i="37" s="1"/>
  <c r="F15" i="37"/>
  <c r="I15" i="37" s="1"/>
  <c r="G15" i="37" s="1"/>
  <c r="F14" i="37"/>
  <c r="I14" i="37" s="1"/>
  <c r="G14" i="37" s="1"/>
  <c r="F13" i="37"/>
  <c r="I13" i="37" s="1"/>
  <c r="G13" i="37" s="1"/>
  <c r="F12" i="37"/>
  <c r="I12" i="37" s="1"/>
  <c r="G12" i="37" s="1"/>
  <c r="F11" i="37"/>
  <c r="I11" i="37" s="1"/>
  <c r="G11" i="37" s="1"/>
  <c r="F10" i="37"/>
  <c r="I10" i="37" s="1"/>
  <c r="G10" i="37" s="1"/>
  <c r="F9" i="37"/>
  <c r="I9" i="37" s="1"/>
  <c r="G9" i="37" s="1"/>
  <c r="F8" i="37"/>
  <c r="I8" i="37" s="1"/>
  <c r="G8" i="37" s="1"/>
  <c r="F63" i="37"/>
  <c r="I63" i="37" s="1"/>
  <c r="G63" i="37" s="1"/>
  <c r="F62" i="37"/>
  <c r="F61" i="37"/>
  <c r="F60" i="37"/>
  <c r="F57" i="37"/>
  <c r="F56" i="37"/>
  <c r="F55" i="37"/>
  <c r="F54" i="37"/>
  <c r="F53" i="37"/>
  <c r="F52" i="37"/>
  <c r="F51" i="37"/>
  <c r="F50" i="37"/>
  <c r="F49" i="37"/>
  <c r="F48" i="37"/>
  <c r="F47" i="37"/>
  <c r="F46" i="37"/>
  <c r="F45" i="37"/>
  <c r="F44" i="37"/>
  <c r="F43" i="37"/>
  <c r="F42" i="37"/>
  <c r="I44" i="37" l="1"/>
  <c r="G44" i="37" s="1"/>
  <c r="I45" i="37"/>
  <c r="G45" i="37" s="1"/>
  <c r="I49" i="37"/>
  <c r="G49" i="37" s="1"/>
  <c r="I52" i="37"/>
  <c r="G52" i="37" s="1"/>
  <c r="I56" i="37"/>
  <c r="G56" i="37" s="1"/>
  <c r="I61" i="37"/>
  <c r="G61" i="37" s="1"/>
  <c r="I48" i="37"/>
  <c r="G48" i="37" s="1"/>
  <c r="I55" i="37"/>
  <c r="G55" i="37" s="1"/>
  <c r="I42" i="37"/>
  <c r="G42" i="37" s="1"/>
  <c r="I46" i="37"/>
  <c r="G46" i="37" s="1"/>
  <c r="I50" i="37"/>
  <c r="G50" i="37" s="1"/>
  <c r="I53" i="37"/>
  <c r="G53" i="37" s="1"/>
  <c r="I57" i="37"/>
  <c r="G57" i="37" s="1"/>
  <c r="I62" i="37"/>
  <c r="G62" i="37" s="1"/>
  <c r="I60" i="37"/>
  <c r="G60" i="37" s="1"/>
  <c r="I43" i="37"/>
  <c r="G43" i="37" s="1"/>
  <c r="I47" i="37"/>
  <c r="G47" i="37" s="1"/>
  <c r="I51" i="37"/>
  <c r="G51" i="37" s="1"/>
  <c r="I54" i="37"/>
  <c r="G54" i="37" s="1"/>
  <c r="I34" i="37"/>
  <c r="G34" i="37" s="1"/>
  <c r="I38" i="37"/>
  <c r="G38" i="37" s="1"/>
  <c r="I41" i="37"/>
  <c r="G41" i="37" s="1"/>
  <c r="I35" i="37"/>
  <c r="G35" i="37" s="1"/>
  <c r="I39" i="37"/>
  <c r="G39" i="37" s="1"/>
  <c r="I37" i="37"/>
  <c r="G37" i="37" s="1"/>
  <c r="I36" i="37"/>
  <c r="G36" i="37" s="1"/>
  <c r="F9" i="43"/>
  <c r="C18" i="44" s="1"/>
  <c r="G9" i="43"/>
  <c r="F75" i="39"/>
  <c r="I75" i="39" s="1"/>
  <c r="G75" i="39" s="1"/>
  <c r="F74" i="39"/>
  <c r="I74" i="39" s="1"/>
  <c r="G74" i="39" s="1"/>
  <c r="F73" i="39"/>
  <c r="I73" i="39" s="1"/>
  <c r="G73" i="39" s="1"/>
  <c r="F72" i="39"/>
  <c r="I72" i="39" s="1"/>
  <c r="G72" i="39" s="1"/>
  <c r="F71" i="39"/>
  <c r="I71" i="39" s="1"/>
  <c r="G71" i="39" s="1"/>
  <c r="F70" i="39"/>
  <c r="I70" i="39" s="1"/>
  <c r="G70" i="39" s="1"/>
  <c r="F69" i="39"/>
  <c r="I69" i="39" s="1"/>
  <c r="G69" i="39" s="1"/>
  <c r="F68" i="39"/>
  <c r="I68" i="39" s="1"/>
  <c r="G68" i="39" s="1"/>
  <c r="F67" i="39"/>
  <c r="I67" i="39" s="1"/>
  <c r="G67" i="39" s="1"/>
  <c r="F66" i="39"/>
  <c r="I66" i="39" s="1"/>
  <c r="G66" i="39" s="1"/>
  <c r="F65" i="39"/>
  <c r="I65" i="39" s="1"/>
  <c r="G65" i="39" s="1"/>
  <c r="F64" i="39"/>
  <c r="I64" i="39" s="1"/>
  <c r="G64" i="39" s="1"/>
  <c r="F63" i="39"/>
  <c r="I63" i="39" s="1"/>
  <c r="G63" i="39" s="1"/>
  <c r="F62" i="39"/>
  <c r="I62" i="39" s="1"/>
  <c r="G62" i="39" s="1"/>
  <c r="F61" i="39"/>
  <c r="I61" i="39" s="1"/>
  <c r="G61" i="39" s="1"/>
  <c r="F60" i="39"/>
  <c r="I60" i="39" s="1"/>
  <c r="G60" i="39" s="1"/>
  <c r="F59" i="39"/>
  <c r="I59" i="39" s="1"/>
  <c r="G59" i="39" s="1"/>
  <c r="F58" i="39"/>
  <c r="I58" i="39" s="1"/>
  <c r="G58" i="39" s="1"/>
  <c r="F57" i="39"/>
  <c r="I57" i="39" s="1"/>
  <c r="G57" i="39" s="1"/>
  <c r="F56" i="39"/>
  <c r="I56" i="39" s="1"/>
  <c r="G56" i="39" s="1"/>
  <c r="F55" i="39"/>
  <c r="I55" i="39" s="1"/>
  <c r="G55" i="39" s="1"/>
  <c r="F54" i="39"/>
  <c r="I54" i="39" s="1"/>
  <c r="G54" i="39" s="1"/>
  <c r="F53" i="39"/>
  <c r="I53" i="39" s="1"/>
  <c r="G53" i="39" s="1"/>
  <c r="F52" i="39"/>
  <c r="I52" i="39" s="1"/>
  <c r="G52" i="39" s="1"/>
  <c r="F50" i="39"/>
  <c r="I50" i="39" s="1"/>
  <c r="G50" i="39" s="1"/>
  <c r="F49" i="39"/>
  <c r="I49" i="39" s="1"/>
  <c r="G49" i="39" s="1"/>
  <c r="F47" i="39"/>
  <c r="I47" i="39" s="1"/>
  <c r="G47" i="39" s="1"/>
  <c r="F46" i="39"/>
  <c r="I46" i="39" s="1"/>
  <c r="G46" i="39" s="1"/>
  <c r="F45" i="39"/>
  <c r="I45" i="39" s="1"/>
  <c r="G45" i="39" s="1"/>
  <c r="F44" i="39"/>
  <c r="I44" i="39" s="1"/>
  <c r="G44" i="39" s="1"/>
  <c r="F43" i="39"/>
  <c r="I43" i="39" s="1"/>
  <c r="G43" i="39" s="1"/>
  <c r="F42" i="39"/>
  <c r="I42" i="39" s="1"/>
  <c r="G42" i="39" s="1"/>
  <c r="F41" i="39"/>
  <c r="I41" i="39" s="1"/>
  <c r="G41" i="39" s="1"/>
  <c r="F40" i="39"/>
  <c r="I40" i="39" s="1"/>
  <c r="G40" i="39" s="1"/>
  <c r="F39" i="39"/>
  <c r="I39" i="39" s="1"/>
  <c r="G39" i="39" s="1"/>
  <c r="F38" i="39"/>
  <c r="I38" i="39" s="1"/>
  <c r="G38" i="39" s="1"/>
  <c r="F37" i="39"/>
  <c r="I37" i="39" s="1"/>
  <c r="G37" i="39" s="1"/>
  <c r="F36" i="39"/>
  <c r="I36" i="39" s="1"/>
  <c r="G36" i="39" s="1"/>
  <c r="F35" i="39"/>
  <c r="I35" i="39" s="1"/>
  <c r="G35" i="39" s="1"/>
  <c r="F34" i="39"/>
  <c r="I34" i="39" s="1"/>
  <c r="G34" i="39" s="1"/>
  <c r="F26" i="39"/>
  <c r="I26" i="39" s="1"/>
  <c r="G26" i="39" s="1"/>
  <c r="F25" i="39"/>
  <c r="I25" i="39" s="1"/>
  <c r="G25" i="39" s="1"/>
  <c r="F24" i="39"/>
  <c r="I24" i="39" s="1"/>
  <c r="G24" i="39" s="1"/>
  <c r="F23" i="39"/>
  <c r="I23" i="39" s="1"/>
  <c r="G23" i="39" s="1"/>
  <c r="F22" i="39"/>
  <c r="I22" i="39" s="1"/>
  <c r="G22" i="39" s="1"/>
  <c r="F21" i="39"/>
  <c r="I21" i="39" s="1"/>
  <c r="G21" i="39" s="1"/>
  <c r="F20" i="39"/>
  <c r="I20" i="39" s="1"/>
  <c r="G20" i="39" s="1"/>
  <c r="F19" i="39"/>
  <c r="I19" i="39" s="1"/>
  <c r="G19" i="39" s="1"/>
  <c r="F18" i="39"/>
  <c r="I18" i="39" s="1"/>
  <c r="G18" i="39" s="1"/>
  <c r="F17" i="39"/>
  <c r="I17" i="39" s="1"/>
  <c r="G17" i="39" s="1"/>
  <c r="F16" i="39"/>
  <c r="I16" i="39" s="1"/>
  <c r="G16" i="39" s="1"/>
  <c r="F15" i="39"/>
  <c r="I15" i="39" s="1"/>
  <c r="G15" i="39" s="1"/>
  <c r="F14" i="39"/>
  <c r="I14" i="39" s="1"/>
  <c r="G14" i="39" s="1"/>
  <c r="F13" i="39"/>
  <c r="I13" i="39" s="1"/>
  <c r="G13" i="39" s="1"/>
  <c r="F12" i="39"/>
  <c r="I12" i="39" s="1"/>
  <c r="G12" i="39" s="1"/>
  <c r="F11" i="39"/>
  <c r="I11" i="39" s="1"/>
  <c r="G11" i="39" s="1"/>
  <c r="F10" i="39"/>
  <c r="I10" i="39" s="1"/>
  <c r="G10" i="39" s="1"/>
  <c r="F8" i="39"/>
  <c r="I8" i="39" s="1"/>
  <c r="G8" i="39" s="1"/>
  <c r="F7" i="39"/>
  <c r="I7" i="39" s="1"/>
  <c r="G7" i="39" s="1"/>
  <c r="F56" i="40"/>
  <c r="I56" i="40" s="1"/>
  <c r="G56" i="40" s="1"/>
  <c r="F55" i="40"/>
  <c r="I55" i="40" s="1"/>
  <c r="G55" i="40" s="1"/>
  <c r="F54" i="40"/>
  <c r="I54" i="40" s="1"/>
  <c r="G54" i="40" s="1"/>
  <c r="F53" i="40"/>
  <c r="I53" i="40" s="1"/>
  <c r="G53" i="40" s="1"/>
  <c r="F52" i="40"/>
  <c r="I52" i="40" s="1"/>
  <c r="G52" i="40" s="1"/>
  <c r="F51" i="40"/>
  <c r="I51" i="40" s="1"/>
  <c r="G51" i="40" s="1"/>
  <c r="F50" i="40"/>
  <c r="I50" i="40" s="1"/>
  <c r="G50" i="40" s="1"/>
  <c r="F49" i="40"/>
  <c r="I49" i="40" s="1"/>
  <c r="G49" i="40" s="1"/>
  <c r="F48" i="40"/>
  <c r="I48" i="40" s="1"/>
  <c r="G48" i="40" s="1"/>
  <c r="F47" i="40"/>
  <c r="I47" i="40" s="1"/>
  <c r="G47" i="40" s="1"/>
  <c r="F46" i="40"/>
  <c r="I46" i="40" s="1"/>
  <c r="G46" i="40" s="1"/>
  <c r="F45" i="40"/>
  <c r="I45" i="40" s="1"/>
  <c r="G45" i="40" s="1"/>
  <c r="F44" i="40"/>
  <c r="I44" i="40" s="1"/>
  <c r="G44" i="40" s="1"/>
  <c r="F43" i="40"/>
  <c r="I43" i="40" s="1"/>
  <c r="G43" i="40" s="1"/>
  <c r="F42" i="40"/>
  <c r="I42" i="40" s="1"/>
  <c r="G42" i="40" s="1"/>
  <c r="F41" i="40"/>
  <c r="I41" i="40" s="1"/>
  <c r="G41" i="40" s="1"/>
  <c r="F57" i="40"/>
  <c r="I57" i="40" s="1"/>
  <c r="G57" i="40" s="1"/>
  <c r="F40" i="40"/>
  <c r="I40" i="40" s="1"/>
  <c r="G40" i="40" s="1"/>
  <c r="F39" i="40"/>
  <c r="I39" i="40" s="1"/>
  <c r="G39" i="40" s="1"/>
  <c r="F38" i="40"/>
  <c r="I38" i="40" s="1"/>
  <c r="G38" i="40" s="1"/>
  <c r="F37" i="40"/>
  <c r="I37" i="40" s="1"/>
  <c r="G37" i="40" s="1"/>
  <c r="F36" i="40"/>
  <c r="I36" i="40" s="1"/>
  <c r="G36" i="40" s="1"/>
  <c r="F35" i="40"/>
  <c r="I35" i="40" s="1"/>
  <c r="G35" i="40" s="1"/>
  <c r="F34" i="40"/>
  <c r="I34" i="40" s="1"/>
  <c r="G34" i="40" s="1"/>
  <c r="F33" i="40"/>
  <c r="I33" i="40" s="1"/>
  <c r="G33" i="40" s="1"/>
  <c r="F32" i="40"/>
  <c r="I32" i="40" s="1"/>
  <c r="G32" i="40" s="1"/>
  <c r="F31" i="40"/>
  <c r="I31" i="40" s="1"/>
  <c r="G31" i="40" s="1"/>
  <c r="F30" i="40"/>
  <c r="I30" i="40" s="1"/>
  <c r="G30" i="40" s="1"/>
  <c r="F29" i="40"/>
  <c r="I29" i="40" s="1"/>
  <c r="G29" i="40" s="1"/>
  <c r="F28" i="40"/>
  <c r="I28" i="40" s="1"/>
  <c r="G28" i="40" s="1"/>
  <c r="F27" i="40"/>
  <c r="I27" i="40" s="1"/>
  <c r="G27" i="40" s="1"/>
  <c r="F26" i="40"/>
  <c r="I26" i="40" s="1"/>
  <c r="G26" i="40" s="1"/>
  <c r="F25" i="40"/>
  <c r="I25" i="40" s="1"/>
  <c r="G25" i="40" s="1"/>
  <c r="F24" i="40"/>
  <c r="I24" i="40" s="1"/>
  <c r="G24" i="40" s="1"/>
  <c r="F23" i="40"/>
  <c r="I23" i="40" s="1"/>
  <c r="G23" i="40" s="1"/>
  <c r="F69" i="40"/>
  <c r="I69" i="40" s="1"/>
  <c r="G69" i="40" s="1"/>
  <c r="F68" i="40"/>
  <c r="I68" i="40" s="1"/>
  <c r="G68" i="40" s="1"/>
  <c r="F67" i="40"/>
  <c r="I67" i="40" s="1"/>
  <c r="G67" i="40" s="1"/>
  <c r="F66" i="40"/>
  <c r="I66" i="40" s="1"/>
  <c r="G66" i="40" s="1"/>
  <c r="F65" i="40"/>
  <c r="I65" i="40" s="1"/>
  <c r="G65" i="40" s="1"/>
  <c r="F64" i="40"/>
  <c r="I64" i="40" s="1"/>
  <c r="G64" i="40" s="1"/>
  <c r="F63" i="40"/>
  <c r="I63" i="40" s="1"/>
  <c r="G63" i="40" s="1"/>
  <c r="F62" i="40"/>
  <c r="I62" i="40" s="1"/>
  <c r="G62" i="40" s="1"/>
  <c r="F61" i="40"/>
  <c r="I61" i="40" s="1"/>
  <c r="G61" i="40" s="1"/>
  <c r="F60" i="40"/>
  <c r="I60" i="40" s="1"/>
  <c r="G60" i="40" s="1"/>
  <c r="F59" i="40"/>
  <c r="I59" i="40" s="1"/>
  <c r="G59" i="40" s="1"/>
  <c r="F58" i="40"/>
  <c r="I58" i="40" s="1"/>
  <c r="G58" i="40" s="1"/>
  <c r="F22" i="40"/>
  <c r="I22" i="40" s="1"/>
  <c r="G22" i="40" s="1"/>
  <c r="J33" i="41"/>
  <c r="E13" i="44" s="1"/>
  <c r="F25" i="41"/>
  <c r="I25" i="41" s="1"/>
  <c r="G25" i="41" s="1"/>
  <c r="F24" i="41"/>
  <c r="I24" i="41" s="1"/>
  <c r="G24" i="41" s="1"/>
  <c r="F23" i="41"/>
  <c r="I23" i="41" s="1"/>
  <c r="G23" i="41" s="1"/>
  <c r="F27" i="41"/>
  <c r="I27" i="41" s="1"/>
  <c r="G27" i="41" s="1"/>
  <c r="F26" i="41"/>
  <c r="I26" i="41" s="1"/>
  <c r="G26" i="41" s="1"/>
  <c r="F28" i="41"/>
  <c r="I28" i="41" s="1"/>
  <c r="G28" i="41" s="1"/>
  <c r="F29" i="41"/>
  <c r="I29" i="41" s="1"/>
  <c r="G29" i="41" s="1"/>
  <c r="F30" i="41"/>
  <c r="I30" i="41" s="1"/>
  <c r="G30" i="41" s="1"/>
  <c r="F31" i="41"/>
  <c r="I31" i="41" s="1"/>
  <c r="G31" i="41" s="1"/>
  <c r="F22" i="41"/>
  <c r="I22" i="41" s="1"/>
  <c r="G22" i="41" s="1"/>
  <c r="F21" i="41"/>
  <c r="I21" i="41" s="1"/>
  <c r="G21" i="41" s="1"/>
  <c r="F20" i="41"/>
  <c r="I20" i="41" s="1"/>
  <c r="G20" i="41" s="1"/>
  <c r="F19" i="41"/>
  <c r="I19" i="41" s="1"/>
  <c r="G19" i="41" s="1"/>
  <c r="F18" i="41"/>
  <c r="I18" i="41" s="1"/>
  <c r="G18" i="41" s="1"/>
  <c r="F17" i="41"/>
  <c r="I17" i="41" s="1"/>
  <c r="G17" i="41" s="1"/>
  <c r="F16" i="41"/>
  <c r="I16" i="41" s="1"/>
  <c r="G16" i="41" s="1"/>
  <c r="F15" i="41"/>
  <c r="I15" i="41" s="1"/>
  <c r="G15" i="41" s="1"/>
  <c r="F14" i="41"/>
  <c r="I14" i="41" s="1"/>
  <c r="G14" i="41" s="1"/>
  <c r="F13" i="41"/>
  <c r="I13" i="41" s="1"/>
  <c r="G13" i="41" s="1"/>
  <c r="F12" i="41"/>
  <c r="I12" i="41" s="1"/>
  <c r="G12" i="41" s="1"/>
  <c r="F11" i="41"/>
  <c r="I11" i="41" s="1"/>
  <c r="G11" i="41" s="1"/>
  <c r="F10" i="41"/>
  <c r="I10" i="41" s="1"/>
  <c r="G10" i="41" s="1"/>
  <c r="F9" i="41"/>
  <c r="I9" i="41" s="1"/>
  <c r="G9" i="41" s="1"/>
  <c r="F8" i="41"/>
  <c r="I8" i="41" s="1"/>
  <c r="G8" i="41" s="1"/>
  <c r="F7" i="41"/>
  <c r="I7" i="41" s="1"/>
  <c r="G7" i="41" s="1"/>
  <c r="J73" i="40"/>
  <c r="E14" i="44" s="1"/>
  <c r="F72" i="40"/>
  <c r="I72" i="40" s="1"/>
  <c r="G72" i="40" s="1"/>
  <c r="F71" i="40"/>
  <c r="I71" i="40" s="1"/>
  <c r="G71" i="40" s="1"/>
  <c r="F70" i="40"/>
  <c r="I70" i="40" s="1"/>
  <c r="G70" i="40" s="1"/>
  <c r="F21" i="40"/>
  <c r="I21" i="40" s="1"/>
  <c r="G21" i="40" s="1"/>
  <c r="F20" i="40"/>
  <c r="I20" i="40" s="1"/>
  <c r="G20" i="40" s="1"/>
  <c r="F19" i="40"/>
  <c r="I19" i="40" s="1"/>
  <c r="G19" i="40" s="1"/>
  <c r="F18" i="40"/>
  <c r="I18" i="40" s="1"/>
  <c r="G18" i="40" s="1"/>
  <c r="F17" i="40"/>
  <c r="I17" i="40" s="1"/>
  <c r="G17" i="40" s="1"/>
  <c r="F16" i="40"/>
  <c r="I16" i="40" s="1"/>
  <c r="G16" i="40" s="1"/>
  <c r="F15" i="40"/>
  <c r="I15" i="40" s="1"/>
  <c r="G15" i="40" s="1"/>
  <c r="F14" i="40"/>
  <c r="I14" i="40" s="1"/>
  <c r="G14" i="40" s="1"/>
  <c r="F13" i="40"/>
  <c r="I13" i="40" s="1"/>
  <c r="G13" i="40" s="1"/>
  <c r="F12" i="40"/>
  <c r="I12" i="40" s="1"/>
  <c r="G12" i="40" s="1"/>
  <c r="F11" i="40"/>
  <c r="I11" i="40" s="1"/>
  <c r="G11" i="40" s="1"/>
  <c r="F10" i="40"/>
  <c r="I10" i="40" s="1"/>
  <c r="G10" i="40" s="1"/>
  <c r="F9" i="40"/>
  <c r="I9" i="40" s="1"/>
  <c r="G9" i="40" s="1"/>
  <c r="F8" i="40"/>
  <c r="I8" i="40" s="1"/>
  <c r="G8" i="40" s="1"/>
  <c r="F7" i="40"/>
  <c r="I7" i="40" s="1"/>
  <c r="G7" i="40" s="1"/>
  <c r="J90" i="39"/>
  <c r="E15" i="44" s="1"/>
  <c r="F88" i="39"/>
  <c r="F87" i="39"/>
  <c r="I87" i="39" s="1"/>
  <c r="G87" i="39" s="1"/>
  <c r="F86" i="39"/>
  <c r="I86" i="39" s="1"/>
  <c r="G86" i="39" s="1"/>
  <c r="F85" i="39"/>
  <c r="I85" i="39" s="1"/>
  <c r="G85" i="39" s="1"/>
  <c r="F78" i="39"/>
  <c r="I78" i="39" s="1"/>
  <c r="G78" i="39" s="1"/>
  <c r="F77" i="39"/>
  <c r="I77" i="39" s="1"/>
  <c r="G77" i="39" s="1"/>
  <c r="F76" i="39"/>
  <c r="I76" i="39" s="1"/>
  <c r="G76" i="39" s="1"/>
  <c r="F33" i="39"/>
  <c r="I33" i="39" s="1"/>
  <c r="G33" i="39" s="1"/>
  <c r="F32" i="39"/>
  <c r="I32" i="39" s="1"/>
  <c r="G32" i="39" s="1"/>
  <c r="F31" i="39"/>
  <c r="I31" i="39" s="1"/>
  <c r="G31" i="39" s="1"/>
  <c r="F30" i="39"/>
  <c r="I30" i="39" s="1"/>
  <c r="G30" i="39" s="1"/>
  <c r="F29" i="39"/>
  <c r="I29" i="39" s="1"/>
  <c r="G29" i="39" s="1"/>
  <c r="F28" i="39"/>
  <c r="I28" i="39" s="1"/>
  <c r="G28" i="39" s="1"/>
  <c r="F27" i="39"/>
  <c r="I27" i="39" s="1"/>
  <c r="G27" i="39" s="1"/>
  <c r="J10" i="38"/>
  <c r="E17" i="44" s="1"/>
  <c r="F7" i="38"/>
  <c r="I7" i="38" s="1"/>
  <c r="G7" i="38" s="1"/>
  <c r="J75" i="37"/>
  <c r="E16" i="44" s="1"/>
  <c r="F69" i="37"/>
  <c r="F68" i="37"/>
  <c r="F67" i="37"/>
  <c r="F66" i="37"/>
  <c r="F65" i="37"/>
  <c r="F64" i="37"/>
  <c r="F7" i="37"/>
  <c r="I7" i="37" s="1"/>
  <c r="J19" i="36"/>
  <c r="E9" i="44" s="1"/>
  <c r="F18" i="36"/>
  <c r="I18" i="36" s="1"/>
  <c r="G18" i="36" s="1"/>
  <c r="F17" i="36"/>
  <c r="I17" i="36" s="1"/>
  <c r="G17" i="36" s="1"/>
  <c r="F16" i="36"/>
  <c r="I16" i="36" s="1"/>
  <c r="G16" i="36" s="1"/>
  <c r="F15" i="36"/>
  <c r="I15" i="36" s="1"/>
  <c r="G15" i="36" s="1"/>
  <c r="F14" i="36"/>
  <c r="I14" i="36" s="1"/>
  <c r="G14" i="36" s="1"/>
  <c r="F13" i="36"/>
  <c r="I13" i="36" s="1"/>
  <c r="G13" i="36" s="1"/>
  <c r="F12" i="36"/>
  <c r="I12" i="36" s="1"/>
  <c r="G12" i="36" s="1"/>
  <c r="F11" i="36"/>
  <c r="I11" i="36" s="1"/>
  <c r="G11" i="36" s="1"/>
  <c r="F10" i="36"/>
  <c r="I10" i="36" s="1"/>
  <c r="G10" i="36" s="1"/>
  <c r="F9" i="36"/>
  <c r="I9" i="36" s="1"/>
  <c r="G9" i="36" s="1"/>
  <c r="F8" i="36"/>
  <c r="I8" i="36" s="1"/>
  <c r="G8" i="36" s="1"/>
  <c r="F7" i="36"/>
  <c r="I7" i="36" s="1"/>
  <c r="G7" i="36" s="1"/>
  <c r="J15" i="35"/>
  <c r="E11" i="44" s="1"/>
  <c r="F14" i="35"/>
  <c r="I14" i="35" s="1"/>
  <c r="G14" i="35" s="1"/>
  <c r="F13" i="35"/>
  <c r="I13" i="35" s="1"/>
  <c r="G13" i="35" s="1"/>
  <c r="F10" i="35"/>
  <c r="I10" i="35" s="1"/>
  <c r="G10" i="35" s="1"/>
  <c r="F9" i="35"/>
  <c r="I9" i="35" s="1"/>
  <c r="G9" i="35" s="1"/>
  <c r="F8" i="35"/>
  <c r="I8" i="35" s="1"/>
  <c r="G8" i="35" s="1"/>
  <c r="F7" i="35"/>
  <c r="I7" i="35" s="1"/>
  <c r="J20" i="34"/>
  <c r="E12" i="44" s="1"/>
  <c r="F19" i="34"/>
  <c r="I19" i="34" s="1"/>
  <c r="G19" i="34" s="1"/>
  <c r="F18" i="34"/>
  <c r="I18" i="34" s="1"/>
  <c r="G18" i="34" s="1"/>
  <c r="F17" i="34"/>
  <c r="I17" i="34" s="1"/>
  <c r="G17" i="34" s="1"/>
  <c r="F16" i="34"/>
  <c r="I16" i="34" s="1"/>
  <c r="G16" i="34" s="1"/>
  <c r="F15" i="34"/>
  <c r="I15" i="34" s="1"/>
  <c r="G15" i="34" s="1"/>
  <c r="F14" i="34"/>
  <c r="I14" i="34" s="1"/>
  <c r="G14" i="34" s="1"/>
  <c r="F13" i="34"/>
  <c r="I13" i="34" s="1"/>
  <c r="G13" i="34" s="1"/>
  <c r="F12" i="34"/>
  <c r="I12" i="34" s="1"/>
  <c r="G12" i="34" s="1"/>
  <c r="F11" i="34"/>
  <c r="I11" i="34" s="1"/>
  <c r="G11" i="34" s="1"/>
  <c r="F10" i="34"/>
  <c r="I10" i="34" s="1"/>
  <c r="G10" i="34" s="1"/>
  <c r="F9" i="34"/>
  <c r="I9" i="34" s="1"/>
  <c r="G9" i="34" s="1"/>
  <c r="F7" i="34"/>
  <c r="I7" i="34" s="1"/>
  <c r="G7" i="34" s="1"/>
  <c r="J13" i="33"/>
  <c r="E8" i="44" s="1"/>
  <c r="F12" i="33"/>
  <c r="I12" i="33" s="1"/>
  <c r="G12" i="33" s="1"/>
  <c r="F11" i="33"/>
  <c r="I11" i="33" s="1"/>
  <c r="G11" i="33" s="1"/>
  <c r="F10" i="33"/>
  <c r="I10" i="33" s="1"/>
  <c r="G10" i="33" s="1"/>
  <c r="F8" i="33"/>
  <c r="I8" i="33" s="1"/>
  <c r="G8" i="33" s="1"/>
  <c r="F7" i="33"/>
  <c r="J25" i="32"/>
  <c r="E7" i="44" s="1"/>
  <c r="F24" i="32"/>
  <c r="I24" i="32" s="1"/>
  <c r="G24" i="32" s="1"/>
  <c r="F23" i="32"/>
  <c r="I23" i="32" s="1"/>
  <c r="G23" i="32" s="1"/>
  <c r="F22" i="32"/>
  <c r="I22" i="32" s="1"/>
  <c r="G22" i="32" s="1"/>
  <c r="F21" i="32"/>
  <c r="I21" i="32" s="1"/>
  <c r="G21" i="32" s="1"/>
  <c r="F20" i="32"/>
  <c r="I20" i="32" s="1"/>
  <c r="G20" i="32" s="1"/>
  <c r="F19" i="32"/>
  <c r="I19" i="32" s="1"/>
  <c r="G19" i="32" s="1"/>
  <c r="F18" i="32"/>
  <c r="I18" i="32" s="1"/>
  <c r="G18" i="32" s="1"/>
  <c r="F17" i="32"/>
  <c r="I17" i="32" s="1"/>
  <c r="G17" i="32" s="1"/>
  <c r="F16" i="32"/>
  <c r="I16" i="32" s="1"/>
  <c r="G16" i="32" s="1"/>
  <c r="F15" i="32"/>
  <c r="I15" i="32" s="1"/>
  <c r="G15" i="32" s="1"/>
  <c r="F14" i="32"/>
  <c r="I14" i="32" s="1"/>
  <c r="G14" i="32" s="1"/>
  <c r="F13" i="32"/>
  <c r="I13" i="32" s="1"/>
  <c r="G13" i="32" s="1"/>
  <c r="F12" i="32"/>
  <c r="I12" i="32" s="1"/>
  <c r="G12" i="32" s="1"/>
  <c r="F11" i="32"/>
  <c r="I11" i="32" s="1"/>
  <c r="G11" i="32" s="1"/>
  <c r="F10" i="32"/>
  <c r="I10" i="32" s="1"/>
  <c r="G10" i="32" s="1"/>
  <c r="F9" i="32"/>
  <c r="I9" i="32" s="1"/>
  <c r="G9" i="32" s="1"/>
  <c r="F8" i="32"/>
  <c r="I8" i="32" s="1"/>
  <c r="G8" i="32" s="1"/>
  <c r="F7" i="32"/>
  <c r="I88" i="39" l="1"/>
  <c r="G88" i="39" s="1"/>
  <c r="G90" i="39" s="1"/>
  <c r="I7" i="33"/>
  <c r="I13" i="33" s="1"/>
  <c r="D8" i="44" s="1"/>
  <c r="F13" i="33"/>
  <c r="C8" i="44" s="1"/>
  <c r="I7" i="32"/>
  <c r="I25" i="32" s="1"/>
  <c r="D7" i="44" s="1"/>
  <c r="F25" i="32"/>
  <c r="C7" i="44" s="1"/>
  <c r="I69" i="37"/>
  <c r="G69" i="37" s="1"/>
  <c r="I67" i="37"/>
  <c r="G67" i="37" s="1"/>
  <c r="I66" i="37"/>
  <c r="I64" i="37"/>
  <c r="G64" i="37" s="1"/>
  <c r="I65" i="37"/>
  <c r="G65" i="37" s="1"/>
  <c r="I68" i="37"/>
  <c r="G68" i="37" s="1"/>
  <c r="I9" i="43"/>
  <c r="D18" i="44" s="1"/>
  <c r="F33" i="41"/>
  <c r="C13" i="44" s="1"/>
  <c r="I33" i="41"/>
  <c r="D13" i="44" s="1"/>
  <c r="G33" i="41"/>
  <c r="G73" i="40"/>
  <c r="I73" i="40"/>
  <c r="D14" i="44" s="1"/>
  <c r="F73" i="40"/>
  <c r="C14" i="44" s="1"/>
  <c r="G7" i="37"/>
  <c r="I10" i="38"/>
  <c r="D17" i="44" s="1"/>
  <c r="G10" i="38"/>
  <c r="F75" i="37"/>
  <c r="C16" i="44" s="1"/>
  <c r="F10" i="38"/>
  <c r="C17" i="44" s="1"/>
  <c r="F90" i="39"/>
  <c r="C15" i="44" s="1"/>
  <c r="I19" i="36"/>
  <c r="D9" i="44" s="1"/>
  <c r="G19" i="36"/>
  <c r="F19" i="36"/>
  <c r="C9" i="44" s="1"/>
  <c r="I15" i="35"/>
  <c r="D11" i="44" s="1"/>
  <c r="G7" i="35"/>
  <c r="G15" i="35" s="1"/>
  <c r="F15" i="35"/>
  <c r="C11" i="44" s="1"/>
  <c r="I20" i="34"/>
  <c r="D12" i="44" s="1"/>
  <c r="G20" i="34"/>
  <c r="F20" i="34"/>
  <c r="C12" i="44" s="1"/>
  <c r="I90" i="39" l="1"/>
  <c r="D15" i="44" s="1"/>
  <c r="G7" i="33"/>
  <c r="G13" i="33" s="1"/>
  <c r="G7" i="32"/>
  <c r="G25" i="32" s="1"/>
  <c r="I75" i="37"/>
  <c r="D16" i="44" s="1"/>
  <c r="G66" i="37"/>
  <c r="G75" i="37" s="1"/>
  <c r="F11" i="13" l="1"/>
  <c r="I11" i="13" s="1"/>
  <c r="E10" i="44"/>
  <c r="E19" i="44" s="1"/>
  <c r="F12" i="13"/>
  <c r="I12" i="13" s="1"/>
  <c r="F18" i="13" l="1"/>
  <c r="I18" i="13" l="1"/>
  <c r="G18" i="13" s="1"/>
  <c r="F26" i="13"/>
  <c r="G12" i="13"/>
  <c r="F28" i="13"/>
  <c r="F29" i="13"/>
  <c r="F30" i="13"/>
  <c r="F8" i="13"/>
  <c r="I8" i="13" s="1"/>
  <c r="G8" i="13" s="1"/>
  <c r="F9" i="13"/>
  <c r="F10" i="13"/>
  <c r="G11" i="13"/>
  <c r="F13" i="13"/>
  <c r="F14" i="13"/>
  <c r="F15" i="13"/>
  <c r="F19" i="13"/>
  <c r="F20" i="13"/>
  <c r="F21" i="13"/>
  <c r="F22" i="13"/>
  <c r="F23" i="13"/>
  <c r="F24" i="13"/>
  <c r="F25" i="13"/>
  <c r="F27" i="13"/>
  <c r="F7" i="13"/>
  <c r="I7" i="13" s="1"/>
  <c r="G7" i="13" s="1"/>
  <c r="I24" i="13" l="1"/>
  <c r="G24" i="13" s="1"/>
  <c r="I10" i="13"/>
  <c r="G10" i="13" s="1"/>
  <c r="I26" i="13"/>
  <c r="G26" i="13" s="1"/>
  <c r="I27" i="13"/>
  <c r="G27" i="13" s="1"/>
  <c r="I20" i="13"/>
  <c r="G20" i="13" s="1"/>
  <c r="I14" i="13"/>
  <c r="G14" i="13" s="1"/>
  <c r="I9" i="13"/>
  <c r="G9" i="13" s="1"/>
  <c r="I29" i="13"/>
  <c r="G29" i="13" s="1"/>
  <c r="I21" i="13"/>
  <c r="G21" i="13" s="1"/>
  <c r="I23" i="13"/>
  <c r="G23" i="13" s="1"/>
  <c r="I19" i="13"/>
  <c r="G19" i="13" s="1"/>
  <c r="I13" i="13"/>
  <c r="G13" i="13" s="1"/>
  <c r="I15" i="13"/>
  <c r="G15" i="13" s="1"/>
  <c r="I30" i="13"/>
  <c r="G30" i="13" s="1"/>
  <c r="I25" i="13"/>
  <c r="G25" i="13" s="1"/>
  <c r="I22" i="13"/>
  <c r="G22" i="13" s="1"/>
  <c r="I28" i="13"/>
  <c r="G28" i="13" s="1"/>
  <c r="F31" i="13"/>
  <c r="C10" i="44" s="1"/>
  <c r="C19" i="44" s="1"/>
  <c r="I31" i="13" l="1"/>
  <c r="D10" i="44" s="1"/>
  <c r="D19" i="44" s="1"/>
  <c r="G31" i="13"/>
</calcChain>
</file>

<file path=xl/sharedStrings.xml><?xml version="1.0" encoding="utf-8"?>
<sst xmlns="http://schemas.openxmlformats.org/spreadsheetml/2006/main" count="1286" uniqueCount="480">
  <si>
    <t>zap.   št.</t>
  </si>
  <si>
    <t>artikel</t>
  </si>
  <si>
    <t>em</t>
  </si>
  <si>
    <t>cena em brez DDV</t>
  </si>
  <si>
    <t>vrednost brez  DDV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</si>
  <si>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</si>
  <si>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</si>
  <si>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</si>
  <si>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</si>
  <si>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</si>
  <si>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</si>
  <si>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</si>
  <si>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</si>
  <si>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</si>
  <si>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</si>
  <si>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</si>
  <si>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</si>
  <si>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</si>
  <si>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</si>
  <si>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</si>
  <si>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</si>
  <si>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</si>
  <si>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</si>
  <si>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</si>
  <si>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</si>
  <si>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</si>
  <si>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</si>
  <si>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</si>
  <si>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</si>
  <si>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</si>
  <si>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</si>
  <si>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</si>
  <si>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</si>
  <si>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</si>
  <si>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</si>
  <si>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</si>
  <si>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</si>
  <si>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</si>
  <si>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</si>
  <si>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</si>
  <si>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</si>
  <si>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</si>
  <si>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</si>
  <si>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</si>
  <si>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</si>
  <si>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</si>
  <si>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</si>
  <si>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</si>
  <si>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</si>
  <si>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</si>
  <si>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</si>
  <si>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SKUPAJ:</t>
  </si>
  <si>
    <t>kos</t>
  </si>
  <si>
    <t>l</t>
  </si>
  <si>
    <t>Sir Feta 500g</t>
  </si>
  <si>
    <t>DDV</t>
  </si>
  <si>
    <t>Kruh črni 1kg, rezan, vakumiran</t>
  </si>
  <si>
    <t>Kruh beli 1kg, rezan, vakumiran</t>
  </si>
  <si>
    <t>Moka ostra 1/1</t>
  </si>
  <si>
    <t>Moka ajdova 1/1</t>
  </si>
  <si>
    <t>Bučke</t>
  </si>
  <si>
    <t>Čičerika</t>
  </si>
  <si>
    <t>Koleraba rumena</t>
  </si>
  <si>
    <t>Korenje, rinfuza</t>
  </si>
  <si>
    <t xml:space="preserve">Kumare </t>
  </si>
  <si>
    <t>Leča</t>
  </si>
  <si>
    <t>Melancani</t>
  </si>
  <si>
    <t>Paprika babura, kozji rog</t>
  </si>
  <si>
    <t>Paprika zelena, rdeča, rumena</t>
  </si>
  <si>
    <t>Paradižnik češnjevec</t>
  </si>
  <si>
    <t>Rukola</t>
  </si>
  <si>
    <t xml:space="preserve">Solata gentila                      </t>
  </si>
  <si>
    <t>Solata kristalka</t>
  </si>
  <si>
    <t>Solata radič rdeč, zelen</t>
  </si>
  <si>
    <t>Zelena gomolj</t>
  </si>
  <si>
    <t>Zelje kitajsko</t>
  </si>
  <si>
    <t>Zelje rdeče</t>
  </si>
  <si>
    <t>46.</t>
  </si>
  <si>
    <t>Korenje baby 2,5 kg</t>
  </si>
  <si>
    <t>Mehiška mešanica 2,5 kg</t>
  </si>
  <si>
    <t>Ketchup 1/1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</si>
  <si>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</si>
  <si>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</si>
  <si>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</si>
  <si>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</si>
  <si>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</si>
  <si>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</si>
  <si>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</si>
  <si>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</si>
  <si>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</si>
  <si>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57.</t>
  </si>
  <si>
    <t>58.</t>
  </si>
  <si>
    <t>59.</t>
  </si>
  <si>
    <t>61.</t>
  </si>
  <si>
    <t>62.</t>
  </si>
  <si>
    <t>64.</t>
  </si>
  <si>
    <t>65.</t>
  </si>
  <si>
    <t>66.</t>
  </si>
  <si>
    <t>67.</t>
  </si>
  <si>
    <t>68.</t>
  </si>
  <si>
    <t>69.</t>
  </si>
  <si>
    <t>71.</t>
  </si>
  <si>
    <t>Riž okroglozrnat 1/1; 5/1</t>
  </si>
  <si>
    <t>72.</t>
  </si>
  <si>
    <t>73.</t>
  </si>
  <si>
    <t>74.</t>
  </si>
  <si>
    <t>75.</t>
  </si>
  <si>
    <t>Sladkor v prahu 0,50; 1/1</t>
  </si>
  <si>
    <t>Zdrob Pšenični  1/1</t>
  </si>
  <si>
    <t>Musli čokoladni 1/1</t>
  </si>
  <si>
    <t>Pica šunka, prešana plečka, v kosu ali rezana 1 kval.</t>
  </si>
  <si>
    <t>Suha domača salama narezana ali v kosu 1. kak.</t>
  </si>
  <si>
    <t>Hamburška slanina, pasterizirana, vakumirana</t>
  </si>
  <si>
    <t xml:space="preserve">Oblikovana mesna masa čevapčiči, pleskavice, max do 10% maščob </t>
  </si>
  <si>
    <t xml:space="preserve">Sveža svinjska rebra, razsek, za peko </t>
  </si>
  <si>
    <t>Testo listnato 1/1</t>
  </si>
  <si>
    <t>Omaka Tabasco 0,35 l</t>
  </si>
  <si>
    <t>Riž paraboiled 5/1</t>
  </si>
  <si>
    <t>Riž basmati 1/1; 5/1</t>
  </si>
  <si>
    <t>Mešanica za francosko solato 2,5 kg</t>
  </si>
  <si>
    <t>56.</t>
  </si>
  <si>
    <t>60.</t>
  </si>
  <si>
    <t>63.</t>
  </si>
  <si>
    <t>Mleto meso ½ svinjsko, ½ goveje, max 10% maščobnih tkiv</t>
  </si>
  <si>
    <t>Solata motovilec</t>
  </si>
  <si>
    <t>Zelje sveže mlado</t>
  </si>
  <si>
    <t>Piščančja bedra brez kosti in kože zgornji.deli, rinfuza</t>
  </si>
  <si>
    <t>Goveja ledja - roastbeef, junečje meso</t>
  </si>
  <si>
    <t>Kosmiči koruzni  0,5 kg, 1 kg</t>
  </si>
  <si>
    <t>Sladkor vanilin 0,50 kg, 1 kg</t>
  </si>
  <si>
    <t>Por sveži</t>
  </si>
  <si>
    <t>Ponudbeni predračun</t>
  </si>
  <si>
    <t>Rekapitulacija</t>
  </si>
  <si>
    <t>SKLOP 1</t>
  </si>
  <si>
    <t>SKLOP 2</t>
  </si>
  <si>
    <t>SKLOP 3</t>
  </si>
  <si>
    <t>SKLOP 4</t>
  </si>
  <si>
    <t>SKLOP 5</t>
  </si>
  <si>
    <t>SKLOP 6</t>
  </si>
  <si>
    <t>SKLOP 7</t>
  </si>
  <si>
    <t>SKLOP 8</t>
  </si>
  <si>
    <t>SKLOP 9</t>
  </si>
  <si>
    <t>SKLOP 10</t>
  </si>
  <si>
    <t>Skupaj z DDV</t>
  </si>
  <si>
    <t>Ocvirki</t>
  </si>
  <si>
    <t>Mast</t>
  </si>
  <si>
    <t>Njoki  1/1 zmrznjeni</t>
  </si>
  <si>
    <t>Žlikrofi 1/1</t>
  </si>
  <si>
    <t>Olje sončnično 1/1</t>
  </si>
  <si>
    <t>Špinača mlada</t>
  </si>
  <si>
    <t>Šparglji</t>
  </si>
  <si>
    <t>Buča hokaido, muškatna</t>
  </si>
  <si>
    <t>Bazilika sveža</t>
  </si>
  <si>
    <t>Kalčki</t>
  </si>
  <si>
    <t>Euro mix 2,5kg</t>
  </si>
  <si>
    <t>Avokado koščki 1/1</t>
  </si>
  <si>
    <t>Kakav  1/1</t>
  </si>
  <si>
    <t>Pecilni prašek 1/1</t>
  </si>
  <si>
    <t>Mladi krompir</t>
  </si>
  <si>
    <t>Smetana sladka 35% bp 1l</t>
  </si>
  <si>
    <t>Testenine spirale 2xzaviti polžki 5/1</t>
  </si>
  <si>
    <t>Olivno olje extra deviško 1/1</t>
  </si>
  <si>
    <t>Ketchup porcijski 20g</t>
  </si>
  <si>
    <t>Kis jabolčni 5/1</t>
  </si>
  <si>
    <t>Sladkor kristal 1/1</t>
  </si>
  <si>
    <t>Testenine špageti 5/1 št.7 Barilla ali enakovredno</t>
  </si>
  <si>
    <t>Testenine polžki št. 55 5/1 Barilla ali enakovredno</t>
  </si>
  <si>
    <t>Brokoli 2,5 kg  1 kat kalibriran 40-60, brez dodane vode</t>
  </si>
  <si>
    <t>Pommes frites 2,5 kg Mccain ali primerljivo</t>
  </si>
  <si>
    <t>Cvetača  1 kat. 2,5 kg kalibrirana 20-40</t>
  </si>
  <si>
    <t>Mlad grah 2,5 kg kalibriran 6/8</t>
  </si>
  <si>
    <t>Kruh polbeli 1kg, rezan, vakumiran</t>
  </si>
  <si>
    <t>Testenine široki rezanci 500g ali rinfuza Barilla ali enakovredno</t>
  </si>
  <si>
    <t>Pomaranče</t>
  </si>
  <si>
    <t>Limone</t>
  </si>
  <si>
    <t>Meta sveža</t>
  </si>
  <si>
    <t>Limeta</t>
  </si>
  <si>
    <t>Ananas</t>
  </si>
  <si>
    <t>Melona</t>
  </si>
  <si>
    <t>Grozdje belo in črno</t>
  </si>
  <si>
    <t>Kivi</t>
  </si>
  <si>
    <t>Lubenica</t>
  </si>
  <si>
    <t>Mandarine</t>
  </si>
  <si>
    <t>Jabolka</t>
  </si>
  <si>
    <t>Hruške</t>
  </si>
  <si>
    <t>Banane</t>
  </si>
  <si>
    <t>Slive</t>
  </si>
  <si>
    <t>Marelice</t>
  </si>
  <si>
    <t>Breskve</t>
  </si>
  <si>
    <t>Jagode</t>
  </si>
  <si>
    <t>Češnje</t>
  </si>
  <si>
    <t>Krompir</t>
  </si>
  <si>
    <t>Kis vinski 4% 5/1</t>
  </si>
  <si>
    <t>Ingver</t>
  </si>
  <si>
    <t>Smetana za kuhanje 1/1</t>
  </si>
  <si>
    <t>Orada zmrznjena 20-25dag/kom (1-5kg)</t>
  </si>
  <si>
    <t>Lignji patagonski, očiščeni zmrznjeni (1-2kg)</t>
  </si>
  <si>
    <t>Tuna v olju v vrečki 1/1 ali pločevinki (1-2kg)</t>
  </si>
  <si>
    <t>Hobotnica (1,5-2 kg)</t>
  </si>
  <si>
    <t>FILE ŠARENKE (postrv), zmrznjeno (1-5 kg)</t>
  </si>
  <si>
    <t>Kisla smetana (0,3-1kg)</t>
  </si>
  <si>
    <t>Sir Mozzarela kroglice (0,4-1kg)</t>
  </si>
  <si>
    <t>Maslo (0,25-1kg)</t>
  </si>
  <si>
    <t>Mleko 3,5 % mm UTH bp 1l</t>
  </si>
  <si>
    <t>Krvavice</t>
  </si>
  <si>
    <t>Navodila:</t>
  </si>
  <si>
    <t xml:space="preserve">Naziv ponudnika: </t>
  </si>
  <si>
    <t>Bučno olje 1/1, 100 % nerafinirano</t>
  </si>
  <si>
    <t>Moka gladka tip 500 25/1, 10/1</t>
  </si>
  <si>
    <t>Testenine brezglutenske 500g</t>
  </si>
  <si>
    <t>Fižol rdeč (2,5-3kg) pločevinka</t>
  </si>
  <si>
    <t>Koruza sladka (2,5-3kg) pločevinka</t>
  </si>
  <si>
    <t>Gorčica (500-800g)</t>
  </si>
  <si>
    <t>Kumare v kisu (2-3kg)</t>
  </si>
  <si>
    <t>Pesa solata(2,5-5kg)</t>
  </si>
  <si>
    <t>Prebranec (850g-1000g) Eta Kamnik ali enakovredno</t>
  </si>
  <si>
    <t>Seme - bučno (0,1-0,5kg)</t>
  </si>
  <si>
    <t>Seme - sončnično (0,1-0,5kg)</t>
  </si>
  <si>
    <t>Pesto Bazilika (150-300g)</t>
  </si>
  <si>
    <t>BBQ omaka za žar (3-5kg) Hellman's ali enakovredno</t>
  </si>
  <si>
    <t>Kis balzamični 500 ml</t>
  </si>
  <si>
    <t>Maline zm.(1-2 kg)</t>
  </si>
  <si>
    <t>Koruza 2,5 kg kalibrirana</t>
  </si>
  <si>
    <t>Toast (0,5-1kg)</t>
  </si>
  <si>
    <t xml:space="preserve">Skuta 10%mm (0,5 -1kg) </t>
  </si>
  <si>
    <t>Ajdova kaša 1/1</t>
  </si>
  <si>
    <t>Dateljni 200g</t>
  </si>
  <si>
    <t>Lešniki 250g</t>
  </si>
  <si>
    <t>Mandeljni 250g</t>
  </si>
  <si>
    <t>Marelice suhe 250g</t>
  </si>
  <si>
    <t>Orehi jedrca</t>
  </si>
  <si>
    <t>Orehi indijski 200g</t>
  </si>
  <si>
    <t>Pinije jedrca 70g</t>
  </si>
  <si>
    <t>Rozine 500g</t>
  </si>
  <si>
    <t>Suhi jabolčni krhlji 180g</t>
  </si>
  <si>
    <t>Suhe brusnice 150g</t>
  </si>
  <si>
    <t>Suhe fige 200g</t>
  </si>
  <si>
    <t>Pečenice v naravnem ovoju (15-18 dag)</t>
  </si>
  <si>
    <t>Hrenovke v naravnem črevu (12-14 dag), svinjske</t>
  </si>
  <si>
    <t>Svinjski kare obžagan,očiščen,v kosu</t>
  </si>
  <si>
    <t>Zlate kroglice ali enakovredno (0,5-1kg)</t>
  </si>
  <si>
    <t>Testenine peresniki  5/1 Barilla ali enakovredno</t>
  </si>
  <si>
    <t>Pršut rezan (0,2-0,5 kg)</t>
  </si>
  <si>
    <t>Klapavice polovice, očiščene, 1/1</t>
  </si>
  <si>
    <t>Kozice, očiščene 30/50 (1-2kg)</t>
  </si>
  <si>
    <t>Jogurt sadni tekoči 1000g</t>
  </si>
  <si>
    <t>Ovseni kosmiči (0,5-1kg)</t>
  </si>
  <si>
    <t>Jurčki celi (5-10 kg)</t>
  </si>
  <si>
    <t>Stročji fižol zelen, 2,5 kg, hitro kuhan (3-5min)</t>
  </si>
  <si>
    <t>Špinača pasirana, kocke, 2,5 kg brez dodane vode</t>
  </si>
  <si>
    <t>Sol mleta (0,5-1kg)</t>
  </si>
  <si>
    <t>Tortilje ( pšenične) 25cm</t>
  </si>
  <si>
    <t>Grisini (0,1 -1kg)</t>
  </si>
  <si>
    <t>Piškoti tiramisu, (0,4-0,6kg)</t>
  </si>
  <si>
    <t>stopnja DDV</t>
  </si>
  <si>
    <t>cena z DDV</t>
  </si>
  <si>
    <t>Kis alkoholni 1/1</t>
  </si>
  <si>
    <t>vrednost brez DDV</t>
  </si>
  <si>
    <t>SKUPAJ</t>
  </si>
  <si>
    <t>MED CVETLIČNI  900g, SMGO*</t>
  </si>
  <si>
    <t xml:space="preserve">Skuta nepas. Polmastna 40%mm (5KG) </t>
  </si>
  <si>
    <t>Sir Edamec blok cca 2,5kg</t>
  </si>
  <si>
    <t>Sir Cheddar, angleški (0,5-2kg)</t>
  </si>
  <si>
    <t>Polenta  1/1</t>
  </si>
  <si>
    <t>Šampinjoni sveži-očiščeni (0,5-1kg)</t>
  </si>
  <si>
    <t>Paradižnik Grapolo</t>
  </si>
  <si>
    <t xml:space="preserve">Omaka Sojina, temna 0,5 l </t>
  </si>
  <si>
    <t>Slive suhe</t>
  </si>
  <si>
    <t>Ješprenj  1/1</t>
  </si>
  <si>
    <t>Sladkor rjavai, trsni 0,5- 1/1</t>
  </si>
  <si>
    <t>Ajvar nepekoč 700-900g</t>
  </si>
  <si>
    <t>Sir mladi za žar (1-5kg)</t>
  </si>
  <si>
    <t>Sirni namaz 100-200g</t>
  </si>
  <si>
    <t>Dimljeni losos, rezine,  100g ali 200g</t>
  </si>
  <si>
    <t>Morski sadeži zmrznjeni brez surimija  (1-2 kg)</t>
  </si>
  <si>
    <t>Olje sončnično  pakiranje 5l, 10l ali 20 l, povratna embalaža</t>
  </si>
  <si>
    <t>Špinača briketi, list 2,5 kg brez dodane vode</t>
  </si>
  <si>
    <t>Kuhan pršut rezan</t>
  </si>
  <si>
    <t>Sladoled čokolada (1-4l)</t>
  </si>
  <si>
    <t>Sladoled vanilija (1-4l)</t>
  </si>
  <si>
    <t>Sir gorgonzola ( 1oog-500g )</t>
  </si>
  <si>
    <t>Sir dimljen  blok cca (0,2-1 kg)</t>
  </si>
  <si>
    <t>Sir ovčji 0,1-1kg</t>
  </si>
  <si>
    <t>Nacho sir pločevinka ( 1kg- 3 kg )</t>
  </si>
  <si>
    <t>Kruh brezglutenski (0,5-1kg)</t>
  </si>
  <si>
    <t>Hren delikatesni 500g-1kg</t>
  </si>
  <si>
    <t xml:space="preserve">Tartufata (500-700g) </t>
  </si>
  <si>
    <t>Olive brez pešk 0,5-1kg</t>
  </si>
  <si>
    <t>Paradižnikova mezga dvojni koncentrat (100-600g)</t>
  </si>
  <si>
    <t>Pelati (2-5kg)</t>
  </si>
  <si>
    <t>Marmelada marelična (700g-3kg)</t>
  </si>
  <si>
    <t>Marmelada jagodna 700g-3kg</t>
  </si>
  <si>
    <t>Blitva zmrznjena briketi ali list 2.5kg</t>
  </si>
  <si>
    <t>SOK SADNI BRUSNICA, min. 30% sadni delež 1l</t>
  </si>
  <si>
    <t>SOK SADNI, ANANAS, 100% sadni delež, 1L</t>
  </si>
  <si>
    <t>SOK SADNI, POMARANČNI, 100% sadni delež, 1L</t>
  </si>
  <si>
    <t>SOK SADNI JABOLČNI, 100% sadni delež, 1l</t>
  </si>
  <si>
    <t>Coca cola 1,5l, PVC</t>
  </si>
  <si>
    <t>Coca cola 0,33l, pločevinka</t>
  </si>
  <si>
    <t>Cockta 0,275l, steklenica</t>
  </si>
  <si>
    <t>Fanta 0,33l, pločevinka</t>
  </si>
  <si>
    <t>Ledeni čaj 0,33l, steklenica</t>
  </si>
  <si>
    <t>Orangina 0,25l steklenica</t>
  </si>
  <si>
    <t>Radenska, gazirana voda,  0,25l steklenica</t>
  </si>
  <si>
    <t>Radenska, gazirana voda, 1,5l, plastenka</t>
  </si>
  <si>
    <t>Red bull 0,25 pločevinka</t>
  </si>
  <si>
    <t>Schweppes Tonic 1,5l, pvc</t>
  </si>
  <si>
    <t>Schweppes (tonic, bitter, tangerine) 0,25l, steklenica</t>
  </si>
  <si>
    <t>Union brezalkoholno pivo svetlo, 0,5l, stekl.</t>
  </si>
  <si>
    <t>Voda naravna mineralna 0,5L, stekl.</t>
  </si>
  <si>
    <t>Voda naravna mineralna 0,5L, plastenka</t>
  </si>
  <si>
    <t>Radenska mineralna gazirana, 0,5L, plastenka</t>
  </si>
  <si>
    <t>100 % sok, jabolko 2dl, tetra</t>
  </si>
  <si>
    <t>100 % sok, pomaranča 2 dl, tetra</t>
  </si>
  <si>
    <t>APEROL 1/1</t>
  </si>
  <si>
    <t>LIKER Baileys irish cream 1/1</t>
  </si>
  <si>
    <t>Borovničevec 20% alkohol, 1/1</t>
  </si>
  <si>
    <t>Cachaca 1/1</t>
  </si>
  <si>
    <t>Cointreau-triple sec 1/1</t>
  </si>
  <si>
    <t>Gin Hendriks 0,7, 1/1</t>
  </si>
  <si>
    <t>Gin Bombay 1/1</t>
  </si>
  <si>
    <t>Grenadine 1/1</t>
  </si>
  <si>
    <t>RUM Havana 1/1</t>
  </si>
  <si>
    <t>WH.Jack Daniels 1/1</t>
  </si>
  <si>
    <t>Jagermaister 1/1</t>
  </si>
  <si>
    <t>Wh. Jameson 1/1</t>
  </si>
  <si>
    <t>Liker breskev 0,70l</t>
  </si>
  <si>
    <t>Medica, medeni liker 1/1</t>
  </si>
  <si>
    <t>Pelinkovec grenki 28% alk. 1/1</t>
  </si>
  <si>
    <t>Sadjevec  40%1/1</t>
  </si>
  <si>
    <t>Tequila 1/1</t>
  </si>
  <si>
    <t>Travarica 1/1</t>
  </si>
  <si>
    <t>Viljamovka 40% 0,70l, Fructal ali enakovredno</t>
  </si>
  <si>
    <t>Vodka Smirnoff 1/1</t>
  </si>
  <si>
    <t xml:space="preserve">Vino Kabarnet 1/1, </t>
  </si>
  <si>
    <t>Vino Malvazija 1/1</t>
  </si>
  <si>
    <t>Vino Rose 0,75l, 1L, kak.polsuho</t>
  </si>
  <si>
    <t>Srebrna radg.penina 0,75l polsuho</t>
  </si>
  <si>
    <t>Pivo Erdinger svetlo pšenično (5,3%) stn 0,5L</t>
  </si>
  <si>
    <t>Pivo Guinness temno 4,2% ploč 0,44l</t>
  </si>
  <si>
    <t>Laško točeno svetlo pivo, sod</t>
  </si>
  <si>
    <t>Union steklenica, 0,5L</t>
  </si>
  <si>
    <t>Union pločevinka 0,5L</t>
  </si>
  <si>
    <t>Laško pločevinka 0,5L</t>
  </si>
  <si>
    <t>Union nefiltrirano svetlo, 0,5l, steklenica</t>
  </si>
  <si>
    <t>Union radler, več okusov, 0,5 l, steklenica</t>
  </si>
  <si>
    <t>Union radler, 0,5l, pločevinka</t>
  </si>
  <si>
    <t>Sadni čaj,  različni okusi, filter bag 20/1; 25/1</t>
  </si>
  <si>
    <t>Zeleni čaj,  različni okusi, filter bag 20/1; 25/1</t>
  </si>
  <si>
    <t>Črni čaj,  različni okusi, filter bag 20/1; 25/1</t>
  </si>
  <si>
    <t>Zeliščni čaj, različni okusi, filter bag 20/1; 25/1</t>
  </si>
  <si>
    <t>ocenjena količina</t>
  </si>
  <si>
    <t>št. živil po merilu SHEMA KAKOVOSTI</t>
  </si>
  <si>
    <t>Naročnik:</t>
  </si>
  <si>
    <t>Ljubljanski grad, Grajska planota 1, Ljubljana</t>
  </si>
  <si>
    <t>Sir parmezan trdi  v kosu ( 0,2-1 kg )</t>
  </si>
  <si>
    <t>Predračun:</t>
  </si>
  <si>
    <t>Javni zavod Ljubljanski grad</t>
  </si>
  <si>
    <t>Ponudnik: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</si>
  <si>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</si>
  <si>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nedopustna.</t>
  </si>
  <si>
    <t xml:space="preserve">Ponudba velja 4 mesece od datuma za prejem ponudb.  </t>
  </si>
  <si>
    <t>MESO</t>
  </si>
  <si>
    <t>RIBE IN MORSKI SADEŽI</t>
  </si>
  <si>
    <t>MLEKO IN MLEČNI IZDELKI</t>
  </si>
  <si>
    <t>KRUH IN PECIVA</t>
  </si>
  <si>
    <t>ZAMRZNJENI PREDPRIPRAVLJENI IZDELKI IN POLIZDELKI</t>
  </si>
  <si>
    <t>ZMRZNJENO IN KONZERVIRANO SADJE IN ZELENJAVA</t>
  </si>
  <si>
    <t>SPLOŠNO PREHRAMBENO BLAGO</t>
  </si>
  <si>
    <t xml:space="preserve">SLOVENSKI MED </t>
  </si>
  <si>
    <t>SKLOP 11</t>
  </si>
  <si>
    <t>SKLOP 12</t>
  </si>
  <si>
    <t>PERUTNINA</t>
  </si>
  <si>
    <t>SVEŽE SADJE,  ZELENJAVA, SUHO SADJE IN OREŠČKI</t>
  </si>
  <si>
    <t>ALKOHOLNE IN BREZALKOHOLNE PIJAČE*</t>
  </si>
  <si>
    <t>SKLOP št. 2 – PERUTNINA</t>
  </si>
  <si>
    <t>SKLOP št. 4 – RIBE IN MORSKI SADEŽI</t>
  </si>
  <si>
    <t>SKLOP št. 4 – MLEKO IN MLEČNI IZDELKI</t>
  </si>
  <si>
    <t>SKLOP št. 5 – KRUH IN PECIVA</t>
  </si>
  <si>
    <t>SKLOP št. 6 – ZAMRZNJENI PREDPRIPRAVLJENI IZDELKI IN POLIZDELKI</t>
  </si>
  <si>
    <t>SKLOP št. 7 – ZMRZNJENO IN KONZERVIRANO SADJE IN ZELENJAVA</t>
  </si>
  <si>
    <t>SKLOP št. 8 – SVEŽE SADJE,  ZELENJAVA, SUHO SADJE IN OREŠČKI</t>
  </si>
  <si>
    <t>70.</t>
  </si>
  <si>
    <t>76.</t>
  </si>
  <si>
    <t>77.</t>
  </si>
  <si>
    <t>78.</t>
  </si>
  <si>
    <t>79.</t>
  </si>
  <si>
    <t>80.</t>
  </si>
  <si>
    <t>81.</t>
  </si>
  <si>
    <t>82.</t>
  </si>
  <si>
    <t>83.</t>
  </si>
  <si>
    <t xml:space="preserve">SKLOP št. 9 – SPLOŠNO PREHRAMBENO BLAGO </t>
  </si>
  <si>
    <t xml:space="preserve">SKLOP št. 10 – ALKOHOLNE IN BREZALKOHOLNE PIJAČE </t>
  </si>
  <si>
    <t>SKLOP št. 12 – SLOVENSKI MED</t>
  </si>
  <si>
    <t>Med porcijski, 20g, SMGO*</t>
  </si>
  <si>
    <t>SMGO* = SLOVENSKI MED Z ZAŠČITENO GEOGRAFSKO OZNAČBO</t>
  </si>
  <si>
    <t>BAZILIKA zdrobljena, v dozi s pokrovom, (60g-600g)</t>
  </si>
  <si>
    <t>MAJARON zdrobljeni, v dozi s pokrovom, (60g-600g)</t>
  </si>
  <si>
    <t>ORIGANO, zdrobljeni, v dozi s pokrovom, (60g-600g)</t>
  </si>
  <si>
    <t>PAPRIKA SLADKA, v dozi s pokrovom,(60g-650g)</t>
  </si>
  <si>
    <t>CIMET MLETI, v dozi s pokrovom, (60g-650g)</t>
  </si>
  <si>
    <t>TIMIJAN, v dozi s pokrovom, (60g-650g)</t>
  </si>
  <si>
    <t>PEHTRAN, v dozi s pokrovom,(60g-650g)</t>
  </si>
  <si>
    <t>POPER ČRNI MLETI, v dozi s pokrovom, (60g-650g)</t>
  </si>
  <si>
    <t>POPER ČRNI CELI, v dozi s pokrovom, (60g-650g)</t>
  </si>
  <si>
    <t>MUŠKATNI OREŠČEK MLETI, v dozi s pokrovom, (60g-650g)</t>
  </si>
  <si>
    <t>KLINČKI CELI, v dozi s pokrovom, (60g-650g)</t>
  </si>
  <si>
    <t>CURRY PRAH, v dozi s pokrovom, (60g-650g)</t>
  </si>
  <si>
    <t>LOVOROV LIST, v dozi s pokrovom (60g-650g)</t>
  </si>
  <si>
    <t>Arašidi oluščeni NESLANI 250g</t>
  </si>
  <si>
    <t>Brancin zmrznjen, file (1-5kg)</t>
  </si>
  <si>
    <t>Škampi celi, 8-12 kom/kg (1-2kg)</t>
  </si>
  <si>
    <t>Klobase za žar, 18 dag, do 12% maščobnega  tkiva</t>
  </si>
  <si>
    <t>Mleto meso 100% goveje, max 10 % maščobnih tkiv</t>
  </si>
  <si>
    <t>Piščančja prsa v kosu</t>
  </si>
  <si>
    <t>Puranja prsa file</t>
  </si>
  <si>
    <t>Piščančje palčke - fingersi</t>
  </si>
  <si>
    <t>Piščančja salama prsa, rezana</t>
  </si>
  <si>
    <t>Puranja salama, prsa, rezana</t>
  </si>
  <si>
    <t>Vino sivi pinot, Simčič; 0,75l</t>
  </si>
  <si>
    <t>Tatarska omaka porcijska</t>
  </si>
  <si>
    <t>Palačinke zm. (0,5-1kg)</t>
  </si>
  <si>
    <t>Mleko 3,5 % mm UTH bp 1l, certifikat iz shem kakovosti</t>
  </si>
  <si>
    <t>Jogurt navadni 3,2 % mm 1000g, certifikat sheme kakovosti</t>
  </si>
  <si>
    <t>Jogurt sadni tekoči 1000g, certifikat sheme kakovosti</t>
  </si>
  <si>
    <t>Prosena kaša 1/1</t>
  </si>
  <si>
    <t>Suho testo za lazanjo 0,5kg-5kg</t>
  </si>
  <si>
    <t>Salsa, rdeča mehiška omaka (1-3kg)</t>
  </si>
  <si>
    <t>Klobasa za kuhanje, svinjska</t>
  </si>
  <si>
    <t>Mix semen (0,1-0,5 kg)</t>
  </si>
  <si>
    <t>Riževo mleko  1l</t>
  </si>
  <si>
    <t>Tofu (100-500g)</t>
  </si>
  <si>
    <t>Kvas suhi 7g</t>
  </si>
  <si>
    <t>Želatina 100-200 g</t>
  </si>
  <si>
    <t>Vino merlot, Simčič, 0,75l</t>
  </si>
  <si>
    <t>SOK SADNI Fructal,0,2l, steklenica, borovnica</t>
  </si>
  <si>
    <t>SOK SADNI Fructal,0,2l, steklenica, jagoda</t>
  </si>
  <si>
    <t>SOK SADNI Fructal,0,2l, steklenica, breskev</t>
  </si>
  <si>
    <t>SOK SADNI Fructal,0,2l, steklenica, črni ribez</t>
  </si>
  <si>
    <t>Laško stekl 0,33l</t>
  </si>
  <si>
    <t>ČAJI (101 - 105)- CENA NA KOM FILTER ČAJA</t>
  </si>
  <si>
    <t>Čokolada za kuhanje temno, 70% kakav(0,2-1kg)</t>
  </si>
  <si>
    <t>Drobtine 1/1</t>
  </si>
  <si>
    <t>Frutabela, različni okusi, minimalno 30 % sadni delež</t>
  </si>
  <si>
    <t>Namaz Nutella (2,5-5kg)</t>
  </si>
  <si>
    <t>Paniran argentinski oslič file zmrznjen I. kat.- (0,7kg-5kg)</t>
  </si>
  <si>
    <t>Krompirjevi krhlji zm. Mccain ali enakovredno 1/1, 2/1,5/1</t>
  </si>
  <si>
    <t>V stolpec 5 se vpiše cena v EUR za ponujeno blago, izračunana na zahtevano enoto mere, ki je navedena v stolpcu 4.</t>
  </si>
  <si>
    <t>V stolpec 10 ponudnik v posamezno celico vnese vrednost "1" za živila, ki so uvrščena v shemo kakovosti. Za predračunski obrazec priloži kopijo veljavnih certifikatov za ponujena živila, na katere zapiše sklop in zaporedno/-e številko/-e živila iz ponudbenega predračuna, na katerega se certifikat nanaša (priloga 4).</t>
  </si>
  <si>
    <t>Polpeti sojini 0,5 - 1 kg</t>
  </si>
  <si>
    <t>Polpeti zelenjavni  0,5 - 1kg</t>
  </si>
  <si>
    <t>Testo vlečeno sveže veliko 5/1 ali 0,5kg</t>
  </si>
  <si>
    <t>Tortelini sirovi  zm. 1-2kg</t>
  </si>
  <si>
    <t>Zdrobovi ocvrtki zm. (1-2kg)</t>
  </si>
  <si>
    <t>Očiščen krompir, rezan, kuhan,vakumsko pakiran (1-5kg)</t>
  </si>
  <si>
    <t>Sveža jajca L, talna reja</t>
  </si>
  <si>
    <t>Skutini štruklji</t>
  </si>
  <si>
    <t>Francoski rogljiček, brez polnila (80-90g)</t>
  </si>
  <si>
    <t>Rogljički z marmelado (80-90g)</t>
  </si>
  <si>
    <t>Rogljički s  čokolado (80-90g)</t>
  </si>
  <si>
    <t>kom</t>
  </si>
  <si>
    <t>Kava v zrnju, arabica 70%-80%, 1/1</t>
  </si>
  <si>
    <t>Mleko v prahu</t>
  </si>
  <si>
    <t>Čokolada v prahu</t>
  </si>
  <si>
    <t>SKLOP št. 11 – KAVA IN NAPITKI ZAJTRK</t>
  </si>
  <si>
    <t>Coca cola 0,25l, steklenica</t>
  </si>
  <si>
    <t>Fanta 0,25l, steklenica</t>
  </si>
  <si>
    <t>Pivo Heineken svetlo 5% steklenica. 0,33l</t>
  </si>
  <si>
    <t>Kruh črni s semeni 1kg, rezan, vakumiran</t>
  </si>
  <si>
    <t>Krof</t>
  </si>
  <si>
    <t>Buhtelj</t>
  </si>
  <si>
    <t>Vroča čokolada, porcijska</t>
  </si>
  <si>
    <t>Kava brezkofeinska kapsula 7g</t>
  </si>
  <si>
    <t>Sladkor servirni, rjavi</t>
  </si>
  <si>
    <t>Sladkor servirni, beli</t>
  </si>
  <si>
    <t>Česen</t>
  </si>
  <si>
    <t>Namaz čokoladni (2,5-5kg)</t>
  </si>
  <si>
    <t>Tortilja čips koruzni trikotni (150-500g)</t>
  </si>
  <si>
    <t>SKLOP št. 1 – MESO</t>
  </si>
  <si>
    <t>KAVA in napitki zajtrk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</si>
</sst>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_S_I_T_-;\-* #,##0.00\ _S_I_T_-;_-* &quot;-&quot;??\ _S_I_T_-;_-@_-"/>
    <numFmt numFmtId="166" formatCode="#,##0.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0"/>
      <color indexed="8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7" fillId="0" borderId="0" applyNumberFormat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0" fillId="0" borderId="0" xfId="0" applyNumberFormat="1" applyFont="1"/>
    <xf numFmtId="0" fontId="2" fillId="0" borderId="0" xfId="0" applyFont="1" applyFill="1"/>
    <xf numFmtId="0" fontId="9" fillId="0" borderId="0" xfId="0" applyFont="1"/>
    <xf numFmtId="0" fontId="10" fillId="0" borderId="0" xfId="0" applyFont="1"/>
    <xf numFmtId="0" fontId="8" fillId="0" borderId="0" xfId="0" applyFont="1"/>
    <xf numFmtId="0" fontId="6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/>
    <xf numFmtId="0" fontId="0" fillId="0" borderId="0" xfId="0"/>
    <xf numFmtId="0" fontId="12" fillId="0" borderId="0" xfId="0" applyFont="1"/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4" fontId="14" fillId="0" borderId="2" xfId="1" applyFont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64" fontId="2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13" fillId="0" borderId="0" xfId="0" applyFont="1" applyFill="1" applyBorder="1"/>
    <xf numFmtId="0" fontId="11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vertical="center"/>
    </xf>
    <xf numFmtId="164" fontId="14" fillId="0" borderId="8" xfId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vertical="center" wrapText="1"/>
      <protection hidden="1"/>
    </xf>
    <xf numFmtId="4" fontId="2" fillId="0" borderId="2" xfId="0" applyNumberFormat="1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vertical="center" wrapText="1"/>
      <protection hidden="1"/>
    </xf>
    <xf numFmtId="4" fontId="2" fillId="0" borderId="3" xfId="0" applyNumberFormat="1" applyFont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2" fillId="4" borderId="8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horizontal="right" vertical="center"/>
    </xf>
    <xf numFmtId="0" fontId="0" fillId="0" borderId="7" xfId="0" applyFont="1" applyBorder="1"/>
    <xf numFmtId="0" fontId="8" fillId="0" borderId="11" xfId="0" applyFont="1" applyBorder="1"/>
    <xf numFmtId="4" fontId="0" fillId="0" borderId="1" xfId="0" applyNumberFormat="1" applyFont="1" applyBorder="1"/>
    <xf numFmtId="0" fontId="8" fillId="3" borderId="9" xfId="0" applyFont="1" applyFill="1" applyBorder="1"/>
    <xf numFmtId="4" fontId="8" fillId="3" borderId="3" xfId="0" applyNumberFormat="1" applyFont="1" applyFill="1" applyBorder="1"/>
    <xf numFmtId="4" fontId="14" fillId="0" borderId="5" xfId="1" applyNumberFormat="1" applyFont="1" applyFill="1" applyBorder="1" applyAlignment="1">
      <alignment horizontal="right" vertical="center"/>
    </xf>
    <xf numFmtId="3" fontId="14" fillId="0" borderId="6" xfId="1" applyNumberFormat="1" applyFont="1" applyFill="1" applyBorder="1" applyAlignment="1">
      <alignment horizontal="right" vertical="center"/>
    </xf>
    <xf numFmtId="4" fontId="2" fillId="4" borderId="2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2" fillId="4" borderId="3" xfId="0" applyNumberFormat="1" applyFont="1" applyFill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164" fontId="6" fillId="0" borderId="8" xfId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8" fillId="0" borderId="0" xfId="0" applyFont="1" applyAlignment="1">
      <alignment vertical="center"/>
    </xf>
    <xf numFmtId="0" fontId="14" fillId="0" borderId="10" xfId="0" applyFont="1" applyBorder="1" applyAlignment="1">
      <alignment horizontal="center" vertical="center" wrapText="1"/>
    </xf>
    <xf numFmtId="0" fontId="0" fillId="0" borderId="13" xfId="0" applyFont="1" applyBorder="1"/>
    <xf numFmtId="0" fontId="8" fillId="0" borderId="14" xfId="0" applyFont="1" applyBorder="1"/>
    <xf numFmtId="0" fontId="8" fillId="0" borderId="14" xfId="0" applyFont="1" applyFill="1" applyBorder="1"/>
    <xf numFmtId="0" fontId="8" fillId="3" borderId="15" xfId="0" applyFont="1" applyFill="1" applyBorder="1"/>
    <xf numFmtId="4" fontId="0" fillId="0" borderId="1" xfId="0" applyNumberFormat="1" applyFont="1" applyFill="1" applyBorder="1"/>
    <xf numFmtId="0" fontId="14" fillId="4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 shrinkToFit="1"/>
      <protection hidden="1"/>
    </xf>
    <xf numFmtId="0" fontId="0" fillId="4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3" fontId="0" fillId="0" borderId="12" xfId="0" applyNumberFormat="1" applyFont="1" applyBorder="1"/>
    <xf numFmtId="3" fontId="8" fillId="3" borderId="10" xfId="0" applyNumberFormat="1" applyFont="1" applyFill="1" applyBorder="1"/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right" vertical="center"/>
    </xf>
    <xf numFmtId="0" fontId="13" fillId="4" borderId="0" xfId="0" applyFont="1" applyFill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</cellXfs>
  <cellStyles count="3">
    <cellStyle name="Navadno" xfId="0" builtinId="0"/>
    <cellStyle name="Navadno 2" xfId="2" xr:uid="{693F9113-919E-4C9C-9AC2-DD7A93AD7226}"/>
    <cellStyle name="Vejica" xfId="1" builtinId="3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56E2A-1C60-48CB-A680-5B6D5E3106F8}">
  <dimension ref="A1:H19"/>
  <sheetViews>
    <sheetView tabSelected="1" workbookViewId="0">
      <selection activeCell="H11" sqref="H11"/>
    </sheetView>
  </sheetViews>
  <sheetFormatPr defaultColWidth="9.109375" defaultRowHeight="14.4" x14ac:dyDescent="0.3"/>
  <cols>
    <col min="1" max="1" width="12.33203125" style="7" customWidth="1"/>
    <col min="2" max="2" width="49.6640625" style="7" customWidth="1"/>
    <col min="3" max="3" width="15" style="7" customWidth="1"/>
    <col min="4" max="4" width="16.33203125" style="7" customWidth="1"/>
    <col min="5" max="5" width="16.88671875" style="7" customWidth="1"/>
    <col min="6" max="8" width="9.109375" style="7"/>
    <col min="9" max="16384" width="9.109375" style="22"/>
  </cols>
  <sheetData>
    <row r="1" spans="1:5" ht="18" x14ac:dyDescent="0.35">
      <c r="A1" s="13" t="s">
        <v>131</v>
      </c>
      <c r="B1" s="13"/>
    </row>
    <row r="2" spans="1:5" ht="23.4" x14ac:dyDescent="0.45">
      <c r="A2" s="14" t="s">
        <v>132</v>
      </c>
      <c r="B2" s="14"/>
    </row>
    <row r="3" spans="1:5" ht="21.75" customHeight="1" x14ac:dyDescent="0.3">
      <c r="A3" s="15" t="s">
        <v>353</v>
      </c>
      <c r="B3" s="8" t="s">
        <v>357</v>
      </c>
      <c r="C3" s="17"/>
      <c r="D3" s="22"/>
      <c r="E3" s="8"/>
    </row>
    <row r="4" spans="1:5" ht="21" customHeight="1" x14ac:dyDescent="0.3">
      <c r="A4" s="15" t="s">
        <v>358</v>
      </c>
      <c r="B4" s="98"/>
      <c r="C4" s="98"/>
      <c r="E4" s="99"/>
    </row>
    <row r="5" spans="1:5" ht="15" thickBot="1" x14ac:dyDescent="0.35">
      <c r="A5" s="15"/>
      <c r="B5" s="15"/>
      <c r="D5" s="17"/>
    </row>
    <row r="6" spans="1:5" ht="43.5" customHeight="1" x14ac:dyDescent="0.3">
      <c r="A6" s="72"/>
      <c r="B6" s="89"/>
      <c r="C6" s="26" t="s">
        <v>257</v>
      </c>
      <c r="D6" s="26" t="s">
        <v>143</v>
      </c>
      <c r="E6" s="46" t="s">
        <v>352</v>
      </c>
    </row>
    <row r="7" spans="1:5" ht="20.100000000000001" customHeight="1" x14ac:dyDescent="0.3">
      <c r="A7" s="73" t="s">
        <v>133</v>
      </c>
      <c r="B7" s="90" t="s">
        <v>362</v>
      </c>
      <c r="C7" s="74">
        <f>'sklop 1-MESO'!F25</f>
        <v>0</v>
      </c>
      <c r="D7" s="74">
        <f>'sklop 1-MESO'!I25</f>
        <v>0</v>
      </c>
      <c r="E7" s="100">
        <f>'sklop 1-MESO'!J25</f>
        <v>0</v>
      </c>
    </row>
    <row r="8" spans="1:5" ht="20.100000000000001" customHeight="1" x14ac:dyDescent="0.3">
      <c r="A8" s="73" t="s">
        <v>134</v>
      </c>
      <c r="B8" s="90" t="s">
        <v>372</v>
      </c>
      <c r="C8" s="74">
        <f>'sklop 2-PERUTNINA'!F13</f>
        <v>0</v>
      </c>
      <c r="D8" s="74">
        <f>'sklop 2-PERUTNINA'!I13</f>
        <v>0</v>
      </c>
      <c r="E8" s="100">
        <f>'sklop 2-PERUTNINA'!J13</f>
        <v>0</v>
      </c>
    </row>
    <row r="9" spans="1:5" ht="20.100000000000001" customHeight="1" x14ac:dyDescent="0.3">
      <c r="A9" s="73" t="s">
        <v>135</v>
      </c>
      <c r="B9" s="90" t="s">
        <v>363</v>
      </c>
      <c r="C9" s="74">
        <f>'sklop 3-RIBE '!F19</f>
        <v>0</v>
      </c>
      <c r="D9" s="74">
        <f>'sklop 3-RIBE '!I19</f>
        <v>0</v>
      </c>
      <c r="E9" s="100">
        <f>'sklop 3-RIBE '!J19</f>
        <v>0</v>
      </c>
    </row>
    <row r="10" spans="1:5" ht="20.100000000000001" customHeight="1" x14ac:dyDescent="0.3">
      <c r="A10" s="73" t="s">
        <v>136</v>
      </c>
      <c r="B10" s="90" t="s">
        <v>364</v>
      </c>
      <c r="C10" s="74">
        <f>'sklop 4-MLEKO IN MLEČNI'!F31</f>
        <v>0</v>
      </c>
      <c r="D10" s="74">
        <f>'sklop 4-MLEKO IN MLEČNI'!I31</f>
        <v>0</v>
      </c>
      <c r="E10" s="100">
        <f>'sklop 4-MLEKO IN MLEČNI'!J31</f>
        <v>0</v>
      </c>
    </row>
    <row r="11" spans="1:5" ht="20.100000000000001" customHeight="1" x14ac:dyDescent="0.3">
      <c r="A11" s="73" t="s">
        <v>137</v>
      </c>
      <c r="B11" s="90" t="s">
        <v>365</v>
      </c>
      <c r="C11" s="74">
        <f>'sklop 5-KRUH IN PECIVA'!F15</f>
        <v>0</v>
      </c>
      <c r="D11" s="74">
        <f>'sklop 5-KRUH IN PECIVA'!I15</f>
        <v>0</v>
      </c>
      <c r="E11" s="100">
        <f>'sklop 5-KRUH IN PECIVA'!J15</f>
        <v>0</v>
      </c>
    </row>
    <row r="12" spans="1:5" ht="20.100000000000001" customHeight="1" x14ac:dyDescent="0.3">
      <c r="A12" s="73" t="s">
        <v>138</v>
      </c>
      <c r="B12" s="91" t="s">
        <v>366</v>
      </c>
      <c r="C12" s="74">
        <f>'sklop 6-ZAMRZNJENI IZDELKI'!F20</f>
        <v>0</v>
      </c>
      <c r="D12" s="74">
        <f>'sklop 6-ZAMRZNJENI IZDELKI'!I20</f>
        <v>0</v>
      </c>
      <c r="E12" s="100">
        <f>'sklop 6-ZAMRZNJENI IZDELKI'!J20</f>
        <v>0</v>
      </c>
    </row>
    <row r="13" spans="1:5" ht="20.100000000000001" customHeight="1" x14ac:dyDescent="0.3">
      <c r="A13" s="73" t="s">
        <v>139</v>
      </c>
      <c r="B13" s="90" t="s">
        <v>367</v>
      </c>
      <c r="C13" s="74">
        <f>'sklop 7-ZMRZ.,KONZ. SAD.,ZEL.'!F33</f>
        <v>0</v>
      </c>
      <c r="D13" s="74">
        <f>'sklop 7-ZMRZ.,KONZ. SAD.,ZEL.'!I33</f>
        <v>0</v>
      </c>
      <c r="E13" s="100">
        <f>'sklop 7-ZMRZ.,KONZ. SAD.,ZEL.'!J33</f>
        <v>0</v>
      </c>
    </row>
    <row r="14" spans="1:5" ht="20.100000000000001" customHeight="1" x14ac:dyDescent="0.3">
      <c r="A14" s="73" t="s">
        <v>140</v>
      </c>
      <c r="B14" s="90" t="s">
        <v>373</v>
      </c>
      <c r="C14" s="74">
        <f>'sklop 8-SVEŽA ZEL-SAD'!F73</f>
        <v>0</v>
      </c>
      <c r="D14" s="74">
        <f>'sklop 8-SVEŽA ZEL-SAD'!I73</f>
        <v>0</v>
      </c>
      <c r="E14" s="100">
        <f>'sklop 8-SVEŽA ZEL-SAD'!J73</f>
        <v>0</v>
      </c>
    </row>
    <row r="15" spans="1:5" ht="20.100000000000001" customHeight="1" x14ac:dyDescent="0.3">
      <c r="A15" s="73" t="s">
        <v>141</v>
      </c>
      <c r="B15" s="90" t="s">
        <v>368</v>
      </c>
      <c r="C15" s="74">
        <f>'sklop 9-SPLOŠNO'!F90</f>
        <v>0</v>
      </c>
      <c r="D15" s="74">
        <f>'sklop 9-SPLOŠNO'!I90</f>
        <v>0</v>
      </c>
      <c r="E15" s="100">
        <f>'sklop 9-SPLOŠNO'!J90</f>
        <v>0</v>
      </c>
    </row>
    <row r="16" spans="1:5" ht="20.100000000000001" customHeight="1" x14ac:dyDescent="0.3">
      <c r="A16" s="73" t="s">
        <v>142</v>
      </c>
      <c r="B16" s="90" t="s">
        <v>374</v>
      </c>
      <c r="C16" s="74">
        <f>'sklop 10 ALKOHOL IN BREZALKOHOL'!F75</f>
        <v>0</v>
      </c>
      <c r="D16" s="93">
        <f>'sklop 10 ALKOHOL IN BREZALKOHOL'!I75</f>
        <v>0</v>
      </c>
      <c r="E16" s="100">
        <f>'sklop 10 ALKOHOL IN BREZALKOHOL'!J75</f>
        <v>0</v>
      </c>
    </row>
    <row r="17" spans="1:5" ht="20.100000000000001" customHeight="1" x14ac:dyDescent="0.3">
      <c r="A17" s="73" t="s">
        <v>370</v>
      </c>
      <c r="B17" s="90" t="s">
        <v>479</v>
      </c>
      <c r="C17" s="74">
        <f>'sklop 11 KAVA'!F10</f>
        <v>0</v>
      </c>
      <c r="D17" s="74">
        <f>'sklop 11 KAVA'!I10</f>
        <v>0</v>
      </c>
      <c r="E17" s="100">
        <f>'sklop 11 KAVA'!J10</f>
        <v>0</v>
      </c>
    </row>
    <row r="18" spans="1:5" ht="20.100000000000001" customHeight="1" x14ac:dyDescent="0.3">
      <c r="A18" s="73" t="s">
        <v>371</v>
      </c>
      <c r="B18" s="90" t="s">
        <v>369</v>
      </c>
      <c r="C18" s="74">
        <f>'sklop 12 SLOVENSKI MED'!F9</f>
        <v>0</v>
      </c>
      <c r="D18" s="74">
        <f>'sklop 12 SLOVENSKI MED'!I9</f>
        <v>0</v>
      </c>
      <c r="E18" s="100">
        <f>'sklop 12 SLOVENSKI MED'!J9</f>
        <v>0</v>
      </c>
    </row>
    <row r="19" spans="1:5" ht="19.5" customHeight="1" thickBot="1" x14ac:dyDescent="0.35">
      <c r="A19" s="75" t="s">
        <v>258</v>
      </c>
      <c r="B19" s="92"/>
      <c r="C19" s="76">
        <f>SUM(C7:C18)</f>
        <v>0</v>
      </c>
      <c r="D19" s="76">
        <f>SUM(D7:D18)</f>
        <v>0</v>
      </c>
      <c r="E19" s="101">
        <f>SUM(E7:E18)</f>
        <v>0</v>
      </c>
    </row>
  </sheetData>
  <sheetProtection algorithmName="SHA-512" hashValue="Ls98YMLbt7IwBYMxyRW+1E60BO1Zw6HavUpzJLcLLAVfSqmYGzJ8cWemsrrgriqGZVR1edhS4K/ryqc7wgz9Dw==" saltValue="YN+0G9amB1D1dwSOTACK6w==" spinCount="100000" sheet="1" objects="1" scenarios="1"/>
  <protectedRanges>
    <protectedRange sqref="B4" name="Obseg1"/>
  </protectedRange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CCD20-585E-4779-BA00-4E4EF81B5A11}">
  <dimension ref="A1:J107"/>
  <sheetViews>
    <sheetView topLeftCell="A78" workbookViewId="0">
      <selection activeCell="E89" sqref="E7:E89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391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ht="28.8" x14ac:dyDescent="0.3">
      <c r="A7" s="31" t="s">
        <v>5</v>
      </c>
      <c r="B7" s="57" t="s">
        <v>441</v>
      </c>
      <c r="C7" s="58">
        <v>10</v>
      </c>
      <c r="D7" s="59" t="s">
        <v>6</v>
      </c>
      <c r="E7" s="80"/>
      <c r="F7" s="81">
        <f t="shared" ref="F7:F35" si="0">C7*E7</f>
        <v>0</v>
      </c>
      <c r="G7" s="70">
        <f t="shared" ref="G7:G26" si="1">I7-F7</f>
        <v>0</v>
      </c>
      <c r="H7" s="32">
        <v>9.5</v>
      </c>
      <c r="I7" s="70">
        <f t="shared" ref="I7:I26" si="2">F7*1.095</f>
        <v>0</v>
      </c>
      <c r="J7" s="67"/>
    </row>
    <row r="8" spans="1:10" s="1" customFormat="1" x14ac:dyDescent="0.3">
      <c r="A8" s="31" t="s">
        <v>7</v>
      </c>
      <c r="B8" s="60" t="s">
        <v>444</v>
      </c>
      <c r="C8" s="58">
        <v>20</v>
      </c>
      <c r="D8" s="59" t="s">
        <v>6</v>
      </c>
      <c r="E8" s="80"/>
      <c r="F8" s="81">
        <f t="shared" si="0"/>
        <v>0</v>
      </c>
      <c r="G8" s="70">
        <f t="shared" si="1"/>
        <v>0</v>
      </c>
      <c r="H8" s="32">
        <v>9.5</v>
      </c>
      <c r="I8" s="70">
        <f t="shared" si="2"/>
        <v>0</v>
      </c>
      <c r="J8" s="67"/>
    </row>
    <row r="9" spans="1:10" s="1" customFormat="1" x14ac:dyDescent="0.3">
      <c r="A9" s="31" t="s">
        <v>8</v>
      </c>
      <c r="B9" s="60" t="s">
        <v>476</v>
      </c>
      <c r="C9" s="58">
        <v>350</v>
      </c>
      <c r="D9" s="59" t="s">
        <v>6</v>
      </c>
      <c r="E9" s="80"/>
      <c r="F9" s="81">
        <f t="shared" ref="F9" si="3">C9*E9</f>
        <v>0</v>
      </c>
      <c r="G9" s="70">
        <f t="shared" ref="G9" si="4">I9-F9</f>
        <v>0</v>
      </c>
      <c r="H9" s="32">
        <v>9.5</v>
      </c>
      <c r="I9" s="70">
        <f t="shared" ref="I9" si="5">F9*1.095</f>
        <v>0</v>
      </c>
      <c r="J9" s="67"/>
    </row>
    <row r="10" spans="1:10" s="1" customFormat="1" x14ac:dyDescent="0.3">
      <c r="A10" s="31" t="s">
        <v>9</v>
      </c>
      <c r="B10" s="60" t="s">
        <v>270</v>
      </c>
      <c r="C10" s="58">
        <v>20</v>
      </c>
      <c r="D10" s="59" t="s">
        <v>6</v>
      </c>
      <c r="E10" s="80"/>
      <c r="F10" s="81">
        <f t="shared" si="0"/>
        <v>0</v>
      </c>
      <c r="G10" s="70">
        <f t="shared" si="1"/>
        <v>0</v>
      </c>
      <c r="H10" s="32">
        <v>9.5</v>
      </c>
      <c r="I10" s="70">
        <f t="shared" si="2"/>
        <v>0</v>
      </c>
      <c r="J10" s="67"/>
    </row>
    <row r="11" spans="1:10" s="1" customFormat="1" x14ac:dyDescent="0.3">
      <c r="A11" s="31" t="s">
        <v>10</v>
      </c>
      <c r="B11" s="57" t="s">
        <v>285</v>
      </c>
      <c r="C11" s="58">
        <v>5</v>
      </c>
      <c r="D11" s="59" t="s">
        <v>6</v>
      </c>
      <c r="E11" s="80"/>
      <c r="F11" s="81">
        <f t="shared" si="0"/>
        <v>0</v>
      </c>
      <c r="G11" s="70">
        <f t="shared" si="1"/>
        <v>0</v>
      </c>
      <c r="H11" s="32">
        <v>9.5</v>
      </c>
      <c r="I11" s="70">
        <f t="shared" si="2"/>
        <v>0</v>
      </c>
      <c r="J11" s="67"/>
    </row>
    <row r="12" spans="1:10" s="1" customFormat="1" x14ac:dyDescent="0.3">
      <c r="A12" s="31" t="s">
        <v>11</v>
      </c>
      <c r="B12" s="60" t="s">
        <v>212</v>
      </c>
      <c r="C12" s="58">
        <v>10</v>
      </c>
      <c r="D12" s="59" t="s">
        <v>6</v>
      </c>
      <c r="E12" s="80"/>
      <c r="F12" s="81">
        <f t="shared" si="0"/>
        <v>0</v>
      </c>
      <c r="G12" s="70">
        <f t="shared" si="1"/>
        <v>0</v>
      </c>
      <c r="H12" s="32">
        <v>9.5</v>
      </c>
      <c r="I12" s="70">
        <f t="shared" si="2"/>
        <v>0</v>
      </c>
      <c r="J12" s="67"/>
    </row>
    <row r="13" spans="1:10" s="1" customFormat="1" x14ac:dyDescent="0.3">
      <c r="A13" s="31" t="s">
        <v>12</v>
      </c>
      <c r="B13" s="60" t="s">
        <v>162</v>
      </c>
      <c r="C13" s="58">
        <v>500</v>
      </c>
      <c r="D13" s="59" t="s">
        <v>52</v>
      </c>
      <c r="E13" s="80"/>
      <c r="F13" s="81">
        <f t="shared" si="0"/>
        <v>0</v>
      </c>
      <c r="G13" s="70">
        <f t="shared" si="1"/>
        <v>0</v>
      </c>
      <c r="H13" s="32">
        <v>9.5</v>
      </c>
      <c r="I13" s="70">
        <f t="shared" si="2"/>
        <v>0</v>
      </c>
      <c r="J13" s="67"/>
    </row>
    <row r="14" spans="1:10" s="1" customFormat="1" x14ac:dyDescent="0.3">
      <c r="A14" s="31" t="s">
        <v>13</v>
      </c>
      <c r="B14" s="57" t="s">
        <v>80</v>
      </c>
      <c r="C14" s="58">
        <v>30</v>
      </c>
      <c r="D14" s="59" t="s">
        <v>6</v>
      </c>
      <c r="E14" s="80"/>
      <c r="F14" s="81">
        <f t="shared" si="0"/>
        <v>0</v>
      </c>
      <c r="G14" s="70">
        <f t="shared" si="1"/>
        <v>0</v>
      </c>
      <c r="H14" s="32">
        <v>9.5</v>
      </c>
      <c r="I14" s="70">
        <f t="shared" si="2"/>
        <v>0</v>
      </c>
      <c r="J14" s="67"/>
    </row>
    <row r="15" spans="1:10" s="1" customFormat="1" x14ac:dyDescent="0.3">
      <c r="A15" s="31" t="s">
        <v>14</v>
      </c>
      <c r="B15" s="61" t="s">
        <v>420</v>
      </c>
      <c r="C15" s="58">
        <v>200</v>
      </c>
      <c r="D15" s="59" t="s">
        <v>52</v>
      </c>
      <c r="E15" s="80"/>
      <c r="F15" s="81">
        <f t="shared" si="0"/>
        <v>0</v>
      </c>
      <c r="G15" s="70">
        <f t="shared" si="1"/>
        <v>0</v>
      </c>
      <c r="H15" s="32">
        <v>9.5</v>
      </c>
      <c r="I15" s="70">
        <f t="shared" si="2"/>
        <v>0</v>
      </c>
      <c r="J15" s="67"/>
    </row>
    <row r="16" spans="1:10" s="1" customFormat="1" ht="28.8" x14ac:dyDescent="0.3">
      <c r="A16" s="31" t="s">
        <v>15</v>
      </c>
      <c r="B16" s="61" t="s">
        <v>219</v>
      </c>
      <c r="C16" s="58">
        <v>30</v>
      </c>
      <c r="D16" s="59" t="s">
        <v>6</v>
      </c>
      <c r="E16" s="80"/>
      <c r="F16" s="81">
        <f t="shared" si="0"/>
        <v>0</v>
      </c>
      <c r="G16" s="70">
        <f t="shared" si="1"/>
        <v>0</v>
      </c>
      <c r="H16" s="32">
        <v>9.5</v>
      </c>
      <c r="I16" s="70">
        <f t="shared" si="2"/>
        <v>0</v>
      </c>
      <c r="J16" s="67"/>
    </row>
    <row r="17" spans="1:10" s="1" customFormat="1" x14ac:dyDescent="0.3">
      <c r="A17" s="31" t="s">
        <v>16</v>
      </c>
      <c r="B17" s="61" t="s">
        <v>266</v>
      </c>
      <c r="C17" s="58">
        <v>3</v>
      </c>
      <c r="D17" s="59" t="s">
        <v>53</v>
      </c>
      <c r="E17" s="80"/>
      <c r="F17" s="81">
        <f t="shared" si="0"/>
        <v>0</v>
      </c>
      <c r="G17" s="70">
        <f t="shared" si="1"/>
        <v>0</v>
      </c>
      <c r="H17" s="32">
        <v>9.5</v>
      </c>
      <c r="I17" s="70">
        <f t="shared" si="2"/>
        <v>0</v>
      </c>
      <c r="J17" s="67"/>
    </row>
    <row r="18" spans="1:10" s="2" customFormat="1" x14ac:dyDescent="0.3">
      <c r="A18" s="31" t="s">
        <v>17</v>
      </c>
      <c r="B18" s="61" t="s">
        <v>116</v>
      </c>
      <c r="C18" s="58">
        <v>3.5</v>
      </c>
      <c r="D18" s="59" t="s">
        <v>53</v>
      </c>
      <c r="E18" s="80"/>
      <c r="F18" s="81">
        <f t="shared" si="0"/>
        <v>0</v>
      </c>
      <c r="G18" s="70">
        <f t="shared" si="1"/>
        <v>0</v>
      </c>
      <c r="H18" s="32">
        <v>9.5</v>
      </c>
      <c r="I18" s="70">
        <f t="shared" si="2"/>
        <v>0</v>
      </c>
      <c r="J18" s="67"/>
    </row>
    <row r="19" spans="1:10" s="2" customFormat="1" x14ac:dyDescent="0.3">
      <c r="A19" s="31" t="s">
        <v>18</v>
      </c>
      <c r="B19" s="61" t="s">
        <v>218</v>
      </c>
      <c r="C19" s="58">
        <v>3</v>
      </c>
      <c r="D19" s="59" t="s">
        <v>6</v>
      </c>
      <c r="E19" s="80"/>
      <c r="F19" s="81">
        <f t="shared" si="0"/>
        <v>0</v>
      </c>
      <c r="G19" s="70">
        <f t="shared" si="1"/>
        <v>0</v>
      </c>
      <c r="H19" s="32">
        <v>9.5</v>
      </c>
      <c r="I19" s="70">
        <f t="shared" si="2"/>
        <v>0</v>
      </c>
      <c r="J19" s="67"/>
    </row>
    <row r="20" spans="1:10" s="2" customFormat="1" x14ac:dyDescent="0.3">
      <c r="A20" s="31" t="s">
        <v>19</v>
      </c>
      <c r="B20" s="61" t="s">
        <v>477</v>
      </c>
      <c r="C20" s="58">
        <v>20</v>
      </c>
      <c r="D20" s="59" t="s">
        <v>6</v>
      </c>
      <c r="E20" s="80"/>
      <c r="F20" s="81">
        <f t="shared" si="0"/>
        <v>0</v>
      </c>
      <c r="G20" s="70">
        <f t="shared" si="1"/>
        <v>0</v>
      </c>
      <c r="H20" s="32">
        <v>9.5</v>
      </c>
      <c r="I20" s="70">
        <f t="shared" si="2"/>
        <v>0</v>
      </c>
      <c r="J20" s="67"/>
    </row>
    <row r="21" spans="1:10" s="2" customFormat="1" x14ac:dyDescent="0.3">
      <c r="A21" s="31" t="s">
        <v>20</v>
      </c>
      <c r="B21" s="61" t="s">
        <v>286</v>
      </c>
      <c r="C21" s="58">
        <v>8</v>
      </c>
      <c r="D21" s="59" t="s">
        <v>6</v>
      </c>
      <c r="E21" s="80"/>
      <c r="F21" s="81">
        <f t="shared" si="0"/>
        <v>0</v>
      </c>
      <c r="G21" s="70">
        <f t="shared" si="1"/>
        <v>0</v>
      </c>
      <c r="H21" s="32">
        <v>9.5</v>
      </c>
      <c r="I21" s="70">
        <f t="shared" si="2"/>
        <v>0</v>
      </c>
      <c r="J21" s="67"/>
    </row>
    <row r="22" spans="1:10" s="1" customFormat="1" ht="28.8" x14ac:dyDescent="0.3">
      <c r="A22" s="31" t="s">
        <v>21</v>
      </c>
      <c r="B22" s="61" t="s">
        <v>288</v>
      </c>
      <c r="C22" s="58">
        <v>20</v>
      </c>
      <c r="D22" s="59" t="s">
        <v>6</v>
      </c>
      <c r="E22" s="80"/>
      <c r="F22" s="81">
        <f t="shared" si="0"/>
        <v>0</v>
      </c>
      <c r="G22" s="70">
        <f t="shared" si="1"/>
        <v>0</v>
      </c>
      <c r="H22" s="32">
        <v>9.5</v>
      </c>
      <c r="I22" s="70">
        <f t="shared" si="2"/>
        <v>0</v>
      </c>
      <c r="J22" s="67"/>
    </row>
    <row r="23" spans="1:10" s="1" customFormat="1" x14ac:dyDescent="0.3">
      <c r="A23" s="31" t="s">
        <v>22</v>
      </c>
      <c r="B23" s="61" t="s">
        <v>220</v>
      </c>
      <c r="C23" s="58">
        <v>20</v>
      </c>
      <c r="D23" s="59" t="s">
        <v>53</v>
      </c>
      <c r="E23" s="80"/>
      <c r="F23" s="81">
        <f t="shared" si="0"/>
        <v>0</v>
      </c>
      <c r="G23" s="70">
        <f t="shared" si="1"/>
        <v>0</v>
      </c>
      <c r="H23" s="32">
        <v>9.5</v>
      </c>
      <c r="I23" s="70">
        <f t="shared" si="2"/>
        <v>0</v>
      </c>
      <c r="J23" s="67"/>
    </row>
    <row r="24" spans="1:10" s="1" customFormat="1" x14ac:dyDescent="0.3">
      <c r="A24" s="31" t="s">
        <v>23</v>
      </c>
      <c r="B24" s="61" t="s">
        <v>192</v>
      </c>
      <c r="C24" s="58">
        <v>20</v>
      </c>
      <c r="D24" s="59" t="s">
        <v>53</v>
      </c>
      <c r="E24" s="80"/>
      <c r="F24" s="81">
        <f t="shared" si="0"/>
        <v>0</v>
      </c>
      <c r="G24" s="70">
        <f t="shared" si="1"/>
        <v>0</v>
      </c>
      <c r="H24" s="32">
        <v>9.5</v>
      </c>
      <c r="I24" s="70">
        <f t="shared" si="2"/>
        <v>0</v>
      </c>
      <c r="J24" s="67"/>
    </row>
    <row r="25" spans="1:10" s="2" customFormat="1" x14ac:dyDescent="0.3">
      <c r="A25" s="31" t="s">
        <v>24</v>
      </c>
      <c r="B25" s="61" t="s">
        <v>163</v>
      </c>
      <c r="C25" s="58">
        <v>20</v>
      </c>
      <c r="D25" s="59" t="s">
        <v>53</v>
      </c>
      <c r="E25" s="80"/>
      <c r="F25" s="82">
        <f t="shared" si="0"/>
        <v>0</v>
      </c>
      <c r="G25" s="70">
        <f t="shared" si="1"/>
        <v>0</v>
      </c>
      <c r="H25" s="33">
        <v>9.5</v>
      </c>
      <c r="I25" s="70">
        <f t="shared" si="2"/>
        <v>0</v>
      </c>
      <c r="J25" s="67"/>
    </row>
    <row r="26" spans="1:10" s="2" customFormat="1" x14ac:dyDescent="0.3">
      <c r="A26" s="31" t="s">
        <v>25</v>
      </c>
      <c r="B26" s="61" t="s">
        <v>256</v>
      </c>
      <c r="C26" s="58">
        <v>10</v>
      </c>
      <c r="D26" s="59" t="s">
        <v>53</v>
      </c>
      <c r="E26" s="80"/>
      <c r="F26" s="82">
        <f t="shared" si="0"/>
        <v>0</v>
      </c>
      <c r="G26" s="70">
        <f t="shared" si="1"/>
        <v>0</v>
      </c>
      <c r="H26" s="33">
        <v>9.5</v>
      </c>
      <c r="I26" s="70">
        <f t="shared" si="2"/>
        <v>0</v>
      </c>
      <c r="J26" s="67"/>
    </row>
    <row r="27" spans="1:10" s="1" customFormat="1" x14ac:dyDescent="0.3">
      <c r="A27" s="31" t="s">
        <v>26</v>
      </c>
      <c r="B27" s="57" t="s">
        <v>156</v>
      </c>
      <c r="C27" s="58">
        <v>10</v>
      </c>
      <c r="D27" s="59" t="s">
        <v>6</v>
      </c>
      <c r="E27" s="80"/>
      <c r="F27" s="81">
        <f t="shared" si="0"/>
        <v>0</v>
      </c>
      <c r="G27" s="70">
        <f t="shared" ref="G27:G89" si="6">I27-F27</f>
        <v>0</v>
      </c>
      <c r="H27" s="32">
        <v>9.5</v>
      </c>
      <c r="I27" s="70">
        <f t="shared" ref="I27:I89" si="7">F27*1.095</f>
        <v>0</v>
      </c>
      <c r="J27" s="67"/>
    </row>
    <row r="28" spans="1:10" s="1" customFormat="1" x14ac:dyDescent="0.3">
      <c r="A28" s="31" t="s">
        <v>27</v>
      </c>
      <c r="B28" s="60" t="s">
        <v>290</v>
      </c>
      <c r="C28" s="58">
        <v>100</v>
      </c>
      <c r="D28" s="59" t="s">
        <v>6</v>
      </c>
      <c r="E28" s="80"/>
      <c r="F28" s="81">
        <f t="shared" si="0"/>
        <v>0</v>
      </c>
      <c r="G28" s="70">
        <f t="shared" si="6"/>
        <v>0</v>
      </c>
      <c r="H28" s="32">
        <v>9.5</v>
      </c>
      <c r="I28" s="70">
        <f t="shared" si="7"/>
        <v>0</v>
      </c>
      <c r="J28" s="67"/>
    </row>
    <row r="29" spans="1:10" s="1" customFormat="1" x14ac:dyDescent="0.3">
      <c r="A29" s="31" t="s">
        <v>28</v>
      </c>
      <c r="B29" s="60" t="s">
        <v>291</v>
      </c>
      <c r="C29" s="58">
        <v>100</v>
      </c>
      <c r="D29" s="59" t="s">
        <v>6</v>
      </c>
      <c r="E29" s="80"/>
      <c r="F29" s="81">
        <f t="shared" si="0"/>
        <v>0</v>
      </c>
      <c r="G29" s="70">
        <f t="shared" si="6"/>
        <v>0</v>
      </c>
      <c r="H29" s="32">
        <v>9.5</v>
      </c>
      <c r="I29" s="70">
        <f t="shared" si="7"/>
        <v>0</v>
      </c>
      <c r="J29" s="67"/>
    </row>
    <row r="30" spans="1:10" s="1" customFormat="1" x14ac:dyDescent="0.3">
      <c r="A30" s="31" t="s">
        <v>29</v>
      </c>
      <c r="B30" s="60" t="s">
        <v>109</v>
      </c>
      <c r="C30" s="58">
        <v>20</v>
      </c>
      <c r="D30" s="59" t="s">
        <v>6</v>
      </c>
      <c r="E30" s="80"/>
      <c r="F30" s="81">
        <f t="shared" si="0"/>
        <v>0</v>
      </c>
      <c r="G30" s="70">
        <f t="shared" si="6"/>
        <v>0</v>
      </c>
      <c r="H30" s="32">
        <v>9.5</v>
      </c>
      <c r="I30" s="70">
        <f t="shared" si="7"/>
        <v>0</v>
      </c>
      <c r="J30" s="67"/>
    </row>
    <row r="31" spans="1:10" s="1" customFormat="1" x14ac:dyDescent="0.3">
      <c r="A31" s="31" t="s">
        <v>30</v>
      </c>
      <c r="B31" s="60" t="s">
        <v>128</v>
      </c>
      <c r="C31" s="58">
        <v>190</v>
      </c>
      <c r="D31" s="59" t="s">
        <v>6</v>
      </c>
      <c r="E31" s="80"/>
      <c r="F31" s="81">
        <f t="shared" si="0"/>
        <v>0</v>
      </c>
      <c r="G31" s="70">
        <f t="shared" si="6"/>
        <v>0</v>
      </c>
      <c r="H31" s="32">
        <v>9.5</v>
      </c>
      <c r="I31" s="70">
        <f t="shared" si="7"/>
        <v>0</v>
      </c>
      <c r="J31" s="67"/>
    </row>
    <row r="32" spans="1:10" s="1" customFormat="1" x14ac:dyDescent="0.3">
      <c r="A32" s="31" t="s">
        <v>31</v>
      </c>
      <c r="B32" s="57" t="s">
        <v>252</v>
      </c>
      <c r="C32" s="58">
        <v>10</v>
      </c>
      <c r="D32" s="59" t="s">
        <v>6</v>
      </c>
      <c r="E32" s="80"/>
      <c r="F32" s="81">
        <f t="shared" si="0"/>
        <v>0</v>
      </c>
      <c r="G32" s="70">
        <f t="shared" si="6"/>
        <v>0</v>
      </c>
      <c r="H32" s="32">
        <v>9.5</v>
      </c>
      <c r="I32" s="70">
        <f t="shared" si="7"/>
        <v>0</v>
      </c>
      <c r="J32" s="67"/>
    </row>
    <row r="33" spans="1:10" s="1" customFormat="1" x14ac:dyDescent="0.3">
      <c r="A33" s="31" t="s">
        <v>32</v>
      </c>
      <c r="B33" s="60" t="s">
        <v>253</v>
      </c>
      <c r="C33" s="58">
        <v>10</v>
      </c>
      <c r="D33" s="59" t="s">
        <v>6</v>
      </c>
      <c r="E33" s="80"/>
      <c r="F33" s="81">
        <f t="shared" si="0"/>
        <v>0</v>
      </c>
      <c r="G33" s="70">
        <f t="shared" si="6"/>
        <v>0</v>
      </c>
      <c r="H33" s="32">
        <v>9.5</v>
      </c>
      <c r="I33" s="70">
        <f t="shared" si="7"/>
        <v>0</v>
      </c>
      <c r="J33" s="67"/>
    </row>
    <row r="34" spans="1:10" s="1" customFormat="1" x14ac:dyDescent="0.3">
      <c r="A34" s="31" t="s">
        <v>33</v>
      </c>
      <c r="B34" s="60" t="s">
        <v>118</v>
      </c>
      <c r="C34" s="58">
        <v>30</v>
      </c>
      <c r="D34" s="59" t="s">
        <v>6</v>
      </c>
      <c r="E34" s="80"/>
      <c r="F34" s="81">
        <f t="shared" si="0"/>
        <v>0</v>
      </c>
      <c r="G34" s="70">
        <f t="shared" ref="G34:G75" si="8">I34-F34</f>
        <v>0</v>
      </c>
      <c r="H34" s="32">
        <v>9.5</v>
      </c>
      <c r="I34" s="70">
        <f t="shared" ref="I34:I75" si="9">F34*1.095</f>
        <v>0</v>
      </c>
      <c r="J34" s="67"/>
    </row>
    <row r="35" spans="1:10" s="1" customFormat="1" x14ac:dyDescent="0.3">
      <c r="A35" s="31" t="s">
        <v>34</v>
      </c>
      <c r="B35" s="57" t="s">
        <v>102</v>
      </c>
      <c r="C35" s="58">
        <v>20</v>
      </c>
      <c r="D35" s="59" t="s">
        <v>6</v>
      </c>
      <c r="E35" s="80"/>
      <c r="F35" s="81">
        <f t="shared" si="0"/>
        <v>0</v>
      </c>
      <c r="G35" s="70">
        <f t="shared" si="8"/>
        <v>0</v>
      </c>
      <c r="H35" s="32">
        <v>9.5</v>
      </c>
      <c r="I35" s="70">
        <f t="shared" si="9"/>
        <v>0</v>
      </c>
      <c r="J35" s="67"/>
    </row>
    <row r="36" spans="1:10" s="1" customFormat="1" x14ac:dyDescent="0.3">
      <c r="A36" s="31" t="s">
        <v>35</v>
      </c>
      <c r="B36" s="61" t="s">
        <v>117</v>
      </c>
      <c r="C36" s="58">
        <v>20</v>
      </c>
      <c r="D36" s="59" t="s">
        <v>6</v>
      </c>
      <c r="E36" s="80"/>
      <c r="F36" s="81">
        <f t="shared" ref="F36:F59" si="10">C36*E36</f>
        <v>0</v>
      </c>
      <c r="G36" s="70">
        <f t="shared" si="8"/>
        <v>0</v>
      </c>
      <c r="H36" s="32">
        <v>9.5</v>
      </c>
      <c r="I36" s="70">
        <f t="shared" si="9"/>
        <v>0</v>
      </c>
      <c r="J36" s="67"/>
    </row>
    <row r="37" spans="1:10" s="1" customFormat="1" x14ac:dyDescent="0.3">
      <c r="A37" s="31" t="s">
        <v>36</v>
      </c>
      <c r="B37" s="61" t="s">
        <v>251</v>
      </c>
      <c r="C37" s="58">
        <v>500</v>
      </c>
      <c r="D37" s="59" t="s">
        <v>52</v>
      </c>
      <c r="E37" s="80"/>
      <c r="F37" s="81">
        <f t="shared" si="10"/>
        <v>0</v>
      </c>
      <c r="G37" s="70">
        <f t="shared" si="8"/>
        <v>0</v>
      </c>
      <c r="H37" s="32">
        <v>9.5</v>
      </c>
      <c r="I37" s="70">
        <f t="shared" si="9"/>
        <v>0</v>
      </c>
      <c r="J37" s="67"/>
    </row>
    <row r="38" spans="1:10" s="1" customFormat="1" x14ac:dyDescent="0.3">
      <c r="A38" s="31" t="s">
        <v>37</v>
      </c>
      <c r="B38" s="61" t="s">
        <v>164</v>
      </c>
      <c r="C38" s="58">
        <v>40</v>
      </c>
      <c r="D38" s="59" t="s">
        <v>6</v>
      </c>
      <c r="E38" s="80"/>
      <c r="F38" s="81">
        <f t="shared" si="10"/>
        <v>0</v>
      </c>
      <c r="G38" s="70">
        <f t="shared" si="8"/>
        <v>0</v>
      </c>
      <c r="H38" s="32">
        <v>9.5</v>
      </c>
      <c r="I38" s="70">
        <f t="shared" si="9"/>
        <v>0</v>
      </c>
      <c r="J38" s="67"/>
    </row>
    <row r="39" spans="1:10" s="2" customFormat="1" x14ac:dyDescent="0.3">
      <c r="A39" s="31" t="s">
        <v>38</v>
      </c>
      <c r="B39" s="61" t="s">
        <v>269</v>
      </c>
      <c r="C39" s="58">
        <v>20</v>
      </c>
      <c r="D39" s="59" t="s">
        <v>6</v>
      </c>
      <c r="E39" s="80"/>
      <c r="F39" s="81">
        <f t="shared" si="10"/>
        <v>0</v>
      </c>
      <c r="G39" s="70">
        <f t="shared" si="8"/>
        <v>0</v>
      </c>
      <c r="H39" s="32">
        <v>9.5</v>
      </c>
      <c r="I39" s="70">
        <f t="shared" si="9"/>
        <v>0</v>
      </c>
      <c r="J39" s="67"/>
    </row>
    <row r="40" spans="1:10" s="2" customFormat="1" x14ac:dyDescent="0.3">
      <c r="A40" s="31" t="s">
        <v>39</v>
      </c>
      <c r="B40" s="61" t="s">
        <v>107</v>
      </c>
      <c r="C40" s="58">
        <v>5</v>
      </c>
      <c r="D40" s="59" t="s">
        <v>6</v>
      </c>
      <c r="E40" s="80"/>
      <c r="F40" s="81">
        <f t="shared" si="10"/>
        <v>0</v>
      </c>
      <c r="G40" s="70">
        <f t="shared" si="8"/>
        <v>0</v>
      </c>
      <c r="H40" s="32">
        <v>9.5</v>
      </c>
      <c r="I40" s="70">
        <f t="shared" si="9"/>
        <v>0</v>
      </c>
      <c r="J40" s="67"/>
    </row>
    <row r="41" spans="1:10" s="2" customFormat="1" x14ac:dyDescent="0.3">
      <c r="A41" s="31" t="s">
        <v>40</v>
      </c>
      <c r="B41" s="61" t="s">
        <v>129</v>
      </c>
      <c r="C41" s="58">
        <v>4</v>
      </c>
      <c r="D41" s="59" t="s">
        <v>6</v>
      </c>
      <c r="E41" s="80"/>
      <c r="F41" s="81">
        <f t="shared" si="10"/>
        <v>0</v>
      </c>
      <c r="G41" s="70">
        <f t="shared" si="8"/>
        <v>0</v>
      </c>
      <c r="H41" s="32">
        <v>9.5</v>
      </c>
      <c r="I41" s="70">
        <f t="shared" si="9"/>
        <v>0</v>
      </c>
      <c r="J41" s="67"/>
    </row>
    <row r="42" spans="1:10" s="2" customFormat="1" x14ac:dyDescent="0.3">
      <c r="A42" s="31" t="s">
        <v>41</v>
      </c>
      <c r="B42" s="61" t="s">
        <v>157</v>
      </c>
      <c r="C42" s="58">
        <v>1</v>
      </c>
      <c r="D42" s="59" t="s">
        <v>6</v>
      </c>
      <c r="E42" s="80"/>
      <c r="F42" s="81">
        <f t="shared" si="10"/>
        <v>0</v>
      </c>
      <c r="G42" s="70">
        <f t="shared" si="8"/>
        <v>0</v>
      </c>
      <c r="H42" s="32">
        <v>9.5</v>
      </c>
      <c r="I42" s="70">
        <f t="shared" si="9"/>
        <v>0</v>
      </c>
      <c r="J42" s="67"/>
    </row>
    <row r="43" spans="1:10" s="3" customFormat="1" ht="12" customHeight="1" x14ac:dyDescent="0.3">
      <c r="A43" s="31" t="s">
        <v>42</v>
      </c>
      <c r="B43" s="61" t="s">
        <v>250</v>
      </c>
      <c r="C43" s="58">
        <v>20</v>
      </c>
      <c r="D43" s="59" t="s">
        <v>6</v>
      </c>
      <c r="E43" s="80"/>
      <c r="F43" s="81">
        <f t="shared" si="10"/>
        <v>0</v>
      </c>
      <c r="G43" s="70">
        <f t="shared" si="8"/>
        <v>0</v>
      </c>
      <c r="H43" s="32">
        <v>9.5</v>
      </c>
      <c r="I43" s="70">
        <f t="shared" si="9"/>
        <v>0</v>
      </c>
      <c r="J43" s="67"/>
    </row>
    <row r="44" spans="1:10" s="1" customFormat="1" x14ac:dyDescent="0.3">
      <c r="A44" s="31" t="s">
        <v>43</v>
      </c>
      <c r="B44" s="61" t="s">
        <v>208</v>
      </c>
      <c r="C44" s="58">
        <v>1000</v>
      </c>
      <c r="D44" s="59" t="s">
        <v>6</v>
      </c>
      <c r="E44" s="80"/>
      <c r="F44" s="81">
        <f t="shared" si="10"/>
        <v>0</v>
      </c>
      <c r="G44" s="70">
        <f t="shared" si="8"/>
        <v>0</v>
      </c>
      <c r="H44" s="32">
        <v>9.5</v>
      </c>
      <c r="I44" s="70">
        <f t="shared" si="9"/>
        <v>0</v>
      </c>
      <c r="J44" s="67"/>
    </row>
    <row r="45" spans="1:10" s="1" customFormat="1" x14ac:dyDescent="0.3">
      <c r="A45" s="31" t="s">
        <v>44</v>
      </c>
      <c r="B45" s="61" t="s">
        <v>58</v>
      </c>
      <c r="C45" s="58">
        <v>20</v>
      </c>
      <c r="D45" s="59" t="s">
        <v>6</v>
      </c>
      <c r="E45" s="80"/>
      <c r="F45" s="81">
        <f t="shared" si="10"/>
        <v>0</v>
      </c>
      <c r="G45" s="70">
        <f t="shared" si="8"/>
        <v>0</v>
      </c>
      <c r="H45" s="32">
        <v>9.5</v>
      </c>
      <c r="I45" s="70">
        <f t="shared" si="9"/>
        <v>0</v>
      </c>
      <c r="J45" s="67"/>
    </row>
    <row r="46" spans="1:10" s="1" customFormat="1" x14ac:dyDescent="0.3">
      <c r="A46" s="31" t="s">
        <v>45</v>
      </c>
      <c r="B46" s="61" t="s">
        <v>59</v>
      </c>
      <c r="C46" s="58">
        <v>10</v>
      </c>
      <c r="D46" s="59" t="s">
        <v>6</v>
      </c>
      <c r="E46" s="80"/>
      <c r="F46" s="81">
        <f t="shared" si="10"/>
        <v>0</v>
      </c>
      <c r="G46" s="70">
        <f t="shared" si="8"/>
        <v>0</v>
      </c>
      <c r="H46" s="32">
        <v>9.5</v>
      </c>
      <c r="I46" s="70">
        <f t="shared" si="9"/>
        <v>0</v>
      </c>
      <c r="J46" s="67"/>
    </row>
    <row r="47" spans="1:10" s="1" customFormat="1" x14ac:dyDescent="0.3">
      <c r="A47" s="31" t="s">
        <v>46</v>
      </c>
      <c r="B47" s="61" t="s">
        <v>225</v>
      </c>
      <c r="C47" s="58">
        <v>10</v>
      </c>
      <c r="D47" s="59" t="s">
        <v>6</v>
      </c>
      <c r="E47" s="80"/>
      <c r="F47" s="81">
        <f t="shared" si="10"/>
        <v>0</v>
      </c>
      <c r="G47" s="70">
        <f t="shared" si="8"/>
        <v>0</v>
      </c>
      <c r="H47" s="32">
        <v>9.5</v>
      </c>
      <c r="I47" s="70">
        <f t="shared" si="9"/>
        <v>0</v>
      </c>
      <c r="J47" s="67"/>
    </row>
    <row r="48" spans="1:10" s="1" customFormat="1" x14ac:dyDescent="0.3">
      <c r="A48" s="31" t="s">
        <v>47</v>
      </c>
      <c r="B48" s="61" t="s">
        <v>263</v>
      </c>
      <c r="C48" s="58">
        <v>10</v>
      </c>
      <c r="D48" s="59" t="s">
        <v>6</v>
      </c>
      <c r="E48" s="80"/>
      <c r="F48" s="81">
        <f t="shared" si="10"/>
        <v>0</v>
      </c>
      <c r="G48" s="70">
        <f t="shared" ref="G48" si="11">I48-F48</f>
        <v>0</v>
      </c>
      <c r="H48" s="32">
        <v>9.5</v>
      </c>
      <c r="I48" s="70">
        <f t="shared" ref="I48" si="12">F48*1.095</f>
        <v>0</v>
      </c>
      <c r="J48" s="67"/>
    </row>
    <row r="49" spans="1:10" s="1" customFormat="1" x14ac:dyDescent="0.3">
      <c r="A49" s="31" t="s">
        <v>48</v>
      </c>
      <c r="B49" s="61" t="s">
        <v>425</v>
      </c>
      <c r="C49" s="58">
        <v>10</v>
      </c>
      <c r="D49" s="59" t="s">
        <v>6</v>
      </c>
      <c r="E49" s="80"/>
      <c r="F49" s="81">
        <f t="shared" si="10"/>
        <v>0</v>
      </c>
      <c r="G49" s="70">
        <f t="shared" si="8"/>
        <v>0</v>
      </c>
      <c r="H49" s="32">
        <v>9.5</v>
      </c>
      <c r="I49" s="70">
        <f t="shared" si="9"/>
        <v>0</v>
      </c>
      <c r="J49" s="67"/>
    </row>
    <row r="50" spans="1:10" s="1" customFormat="1" x14ac:dyDescent="0.3">
      <c r="A50" s="31" t="s">
        <v>49</v>
      </c>
      <c r="B50" s="61" t="s">
        <v>268</v>
      </c>
      <c r="C50" s="58">
        <v>10</v>
      </c>
      <c r="D50" s="59" t="s">
        <v>6</v>
      </c>
      <c r="E50" s="80"/>
      <c r="F50" s="81">
        <f t="shared" si="10"/>
        <v>0</v>
      </c>
      <c r="G50" s="70">
        <f t="shared" si="8"/>
        <v>0</v>
      </c>
      <c r="H50" s="32">
        <v>9.5</v>
      </c>
      <c r="I50" s="70">
        <f t="shared" si="9"/>
        <v>0</v>
      </c>
      <c r="J50" s="67"/>
    </row>
    <row r="51" spans="1:10" s="1" customFormat="1" x14ac:dyDescent="0.3">
      <c r="A51" s="31" t="s">
        <v>50</v>
      </c>
      <c r="B51" s="61" t="s">
        <v>442</v>
      </c>
      <c r="C51" s="58">
        <v>20</v>
      </c>
      <c r="D51" s="59" t="s">
        <v>6</v>
      </c>
      <c r="E51" s="80"/>
      <c r="F51" s="81">
        <f t="shared" si="10"/>
        <v>0</v>
      </c>
      <c r="G51" s="70">
        <f t="shared" ref="G51" si="13">I51-F51</f>
        <v>0</v>
      </c>
      <c r="H51" s="32">
        <v>9.5</v>
      </c>
      <c r="I51" s="70">
        <f t="shared" ref="I51" si="14">F51*1.095</f>
        <v>0</v>
      </c>
      <c r="J51" s="67"/>
    </row>
    <row r="52" spans="1:10" s="1" customFormat="1" x14ac:dyDescent="0.3">
      <c r="A52" s="31" t="s">
        <v>77</v>
      </c>
      <c r="B52" s="61" t="s">
        <v>108</v>
      </c>
      <c r="C52" s="58">
        <v>10</v>
      </c>
      <c r="D52" s="59" t="s">
        <v>6</v>
      </c>
      <c r="E52" s="80"/>
      <c r="F52" s="81">
        <f t="shared" si="10"/>
        <v>0</v>
      </c>
      <c r="G52" s="70">
        <f t="shared" si="8"/>
        <v>0</v>
      </c>
      <c r="H52" s="32">
        <v>9.5</v>
      </c>
      <c r="I52" s="70">
        <f t="shared" si="9"/>
        <v>0</v>
      </c>
      <c r="J52" s="67"/>
    </row>
    <row r="53" spans="1:10" s="1" customFormat="1" x14ac:dyDescent="0.3">
      <c r="A53" s="31" t="s">
        <v>81</v>
      </c>
      <c r="B53" s="61" t="s">
        <v>426</v>
      </c>
      <c r="C53" s="58">
        <v>20</v>
      </c>
      <c r="D53" s="59" t="s">
        <v>6</v>
      </c>
      <c r="E53" s="80"/>
      <c r="F53" s="81">
        <f t="shared" si="10"/>
        <v>0</v>
      </c>
      <c r="G53" s="70">
        <f t="shared" si="8"/>
        <v>0</v>
      </c>
      <c r="H53" s="32">
        <v>9.5</v>
      </c>
      <c r="I53" s="70">
        <f t="shared" si="9"/>
        <v>0</v>
      </c>
      <c r="J53" s="67"/>
    </row>
    <row r="54" spans="1:10" s="1" customFormat="1" x14ac:dyDescent="0.3">
      <c r="A54" s="31" t="s">
        <v>82</v>
      </c>
      <c r="B54" s="61" t="s">
        <v>246</v>
      </c>
      <c r="C54" s="58">
        <v>150</v>
      </c>
      <c r="D54" s="59" t="s">
        <v>6</v>
      </c>
      <c r="E54" s="80"/>
      <c r="F54" s="81">
        <f t="shared" si="10"/>
        <v>0</v>
      </c>
      <c r="G54" s="70">
        <f t="shared" si="8"/>
        <v>0</v>
      </c>
      <c r="H54" s="32">
        <v>9.5</v>
      </c>
      <c r="I54" s="70">
        <f t="shared" si="9"/>
        <v>0</v>
      </c>
      <c r="J54" s="67"/>
    </row>
    <row r="55" spans="1:10" s="2" customFormat="1" ht="28.8" x14ac:dyDescent="0.3">
      <c r="A55" s="31" t="s">
        <v>83</v>
      </c>
      <c r="B55" s="61" t="s">
        <v>165</v>
      </c>
      <c r="C55" s="58">
        <v>50</v>
      </c>
      <c r="D55" s="59" t="s">
        <v>6</v>
      </c>
      <c r="E55" s="80"/>
      <c r="F55" s="81">
        <f t="shared" si="10"/>
        <v>0</v>
      </c>
      <c r="G55" s="70">
        <f t="shared" si="8"/>
        <v>0</v>
      </c>
      <c r="H55" s="32">
        <v>9.5</v>
      </c>
      <c r="I55" s="70">
        <f t="shared" si="9"/>
        <v>0</v>
      </c>
      <c r="J55" s="67"/>
    </row>
    <row r="56" spans="1:10" s="2" customFormat="1" ht="28.8" x14ac:dyDescent="0.3">
      <c r="A56" s="31" t="s">
        <v>84</v>
      </c>
      <c r="B56" s="61" t="s">
        <v>166</v>
      </c>
      <c r="C56" s="58">
        <v>50</v>
      </c>
      <c r="D56" s="59" t="s">
        <v>6</v>
      </c>
      <c r="E56" s="80"/>
      <c r="F56" s="81">
        <f t="shared" si="10"/>
        <v>0</v>
      </c>
      <c r="G56" s="70">
        <f t="shared" si="8"/>
        <v>0</v>
      </c>
      <c r="H56" s="32">
        <v>9.5</v>
      </c>
      <c r="I56" s="70">
        <f t="shared" si="9"/>
        <v>0</v>
      </c>
      <c r="J56" s="67"/>
    </row>
    <row r="57" spans="1:10" s="2" customFormat="1" x14ac:dyDescent="0.3">
      <c r="A57" s="31" t="s">
        <v>85</v>
      </c>
      <c r="B57" s="61" t="s">
        <v>160</v>
      </c>
      <c r="C57" s="58">
        <v>50</v>
      </c>
      <c r="D57" s="59" t="s">
        <v>6</v>
      </c>
      <c r="E57" s="80"/>
      <c r="F57" s="81">
        <f t="shared" si="10"/>
        <v>0</v>
      </c>
      <c r="G57" s="70">
        <f t="shared" si="8"/>
        <v>0</v>
      </c>
      <c r="H57" s="32">
        <v>9.5</v>
      </c>
      <c r="I57" s="70">
        <f t="shared" si="9"/>
        <v>0</v>
      </c>
      <c r="J57" s="67"/>
    </row>
    <row r="58" spans="1:10" s="2" customFormat="1" ht="28.8" x14ac:dyDescent="0.3">
      <c r="A58" s="31" t="s">
        <v>86</v>
      </c>
      <c r="B58" s="61" t="s">
        <v>241</v>
      </c>
      <c r="C58" s="58">
        <v>50</v>
      </c>
      <c r="D58" s="59" t="s">
        <v>6</v>
      </c>
      <c r="E58" s="80"/>
      <c r="F58" s="81">
        <f t="shared" si="10"/>
        <v>0</v>
      </c>
      <c r="G58" s="70">
        <f t="shared" si="8"/>
        <v>0</v>
      </c>
      <c r="H58" s="32">
        <v>9.5</v>
      </c>
      <c r="I58" s="70">
        <f t="shared" si="9"/>
        <v>0</v>
      </c>
      <c r="J58" s="67"/>
    </row>
    <row r="59" spans="1:10" s="3" customFormat="1" ht="12" customHeight="1" x14ac:dyDescent="0.3">
      <c r="A59" s="31" t="s">
        <v>87</v>
      </c>
      <c r="B59" s="61" t="s">
        <v>172</v>
      </c>
      <c r="C59" s="58">
        <v>20</v>
      </c>
      <c r="D59" s="59" t="s">
        <v>6</v>
      </c>
      <c r="E59" s="80"/>
      <c r="F59" s="81">
        <f t="shared" si="10"/>
        <v>0</v>
      </c>
      <c r="G59" s="70">
        <f t="shared" si="8"/>
        <v>0</v>
      </c>
      <c r="H59" s="32">
        <v>9.5</v>
      </c>
      <c r="I59" s="70">
        <f t="shared" si="9"/>
        <v>0</v>
      </c>
      <c r="J59" s="67"/>
    </row>
    <row r="60" spans="1:10" s="1" customFormat="1" x14ac:dyDescent="0.3">
      <c r="A60" s="31" t="s">
        <v>88</v>
      </c>
      <c r="B60" s="61" t="s">
        <v>209</v>
      </c>
      <c r="C60" s="58">
        <v>20</v>
      </c>
      <c r="D60" s="59" t="s">
        <v>6</v>
      </c>
      <c r="E60" s="80"/>
      <c r="F60" s="81">
        <f t="shared" ref="F60:F77" si="15">C60*E60</f>
        <v>0</v>
      </c>
      <c r="G60" s="70">
        <f t="shared" si="8"/>
        <v>0</v>
      </c>
      <c r="H60" s="32">
        <v>9.5</v>
      </c>
      <c r="I60" s="70">
        <f t="shared" si="9"/>
        <v>0</v>
      </c>
      <c r="J60" s="67"/>
    </row>
    <row r="61" spans="1:10" s="1" customFormat="1" x14ac:dyDescent="0.3">
      <c r="A61" s="31" t="s">
        <v>89</v>
      </c>
      <c r="B61" s="61" t="s">
        <v>240</v>
      </c>
      <c r="C61" s="58">
        <v>10</v>
      </c>
      <c r="D61" s="59" t="s">
        <v>6</v>
      </c>
      <c r="E61" s="80"/>
      <c r="F61" s="81">
        <f t="shared" si="15"/>
        <v>0</v>
      </c>
      <c r="G61" s="70">
        <f t="shared" si="8"/>
        <v>0</v>
      </c>
      <c r="H61" s="32">
        <v>9.5</v>
      </c>
      <c r="I61" s="70">
        <f t="shared" si="9"/>
        <v>0</v>
      </c>
      <c r="J61" s="67"/>
    </row>
    <row r="62" spans="1:10" s="1" customFormat="1" x14ac:dyDescent="0.3">
      <c r="A62" s="31" t="s">
        <v>120</v>
      </c>
      <c r="B62" s="61" t="s">
        <v>207</v>
      </c>
      <c r="C62" s="58">
        <v>40</v>
      </c>
      <c r="D62" s="59" t="s">
        <v>53</v>
      </c>
      <c r="E62" s="80"/>
      <c r="F62" s="81">
        <f t="shared" si="15"/>
        <v>0</v>
      </c>
      <c r="G62" s="70">
        <f t="shared" si="8"/>
        <v>0</v>
      </c>
      <c r="H62" s="32">
        <v>9.5</v>
      </c>
      <c r="I62" s="70">
        <f t="shared" si="9"/>
        <v>0</v>
      </c>
      <c r="J62" s="67"/>
    </row>
    <row r="63" spans="1:10" s="2" customFormat="1" x14ac:dyDescent="0.3">
      <c r="A63" s="31" t="s">
        <v>90</v>
      </c>
      <c r="B63" s="61" t="s">
        <v>148</v>
      </c>
      <c r="C63" s="58">
        <v>20</v>
      </c>
      <c r="D63" s="59" t="s">
        <v>53</v>
      </c>
      <c r="E63" s="80"/>
      <c r="F63" s="82">
        <f t="shared" si="15"/>
        <v>0</v>
      </c>
      <c r="G63" s="70">
        <f t="shared" si="8"/>
        <v>0</v>
      </c>
      <c r="H63" s="33">
        <v>9.5</v>
      </c>
      <c r="I63" s="70">
        <f t="shared" si="9"/>
        <v>0</v>
      </c>
      <c r="J63" s="67"/>
    </row>
    <row r="64" spans="1:10" s="2" customFormat="1" ht="28.8" x14ac:dyDescent="0.3">
      <c r="A64" s="31" t="s">
        <v>91</v>
      </c>
      <c r="B64" s="61" t="s">
        <v>275</v>
      </c>
      <c r="C64" s="58">
        <v>300</v>
      </c>
      <c r="D64" s="59" t="s">
        <v>53</v>
      </c>
      <c r="E64" s="80"/>
      <c r="F64" s="82">
        <f t="shared" si="15"/>
        <v>0</v>
      </c>
      <c r="G64" s="70">
        <f t="shared" si="8"/>
        <v>0</v>
      </c>
      <c r="H64" s="33">
        <v>9.5</v>
      </c>
      <c r="I64" s="70">
        <f t="shared" si="9"/>
        <v>0</v>
      </c>
      <c r="J64" s="67"/>
    </row>
    <row r="65" spans="1:10" s="1" customFormat="1" x14ac:dyDescent="0.3">
      <c r="A65" s="31" t="s">
        <v>92</v>
      </c>
      <c r="B65" s="60" t="s">
        <v>161</v>
      </c>
      <c r="C65" s="58">
        <v>30</v>
      </c>
      <c r="D65" s="59" t="s">
        <v>53</v>
      </c>
      <c r="E65" s="80"/>
      <c r="F65" s="81">
        <f t="shared" si="15"/>
        <v>0</v>
      </c>
      <c r="G65" s="70">
        <f t="shared" si="8"/>
        <v>0</v>
      </c>
      <c r="H65" s="32">
        <v>9.5</v>
      </c>
      <c r="I65" s="70">
        <f t="shared" si="9"/>
        <v>0</v>
      </c>
      <c r="J65" s="67"/>
    </row>
    <row r="66" spans="1:10" s="1" customFormat="1" ht="28.8" x14ac:dyDescent="0.3">
      <c r="A66" s="31" t="s">
        <v>121</v>
      </c>
      <c r="B66" s="57" t="s">
        <v>396</v>
      </c>
      <c r="C66" s="58">
        <v>2</v>
      </c>
      <c r="D66" s="59" t="s">
        <v>6</v>
      </c>
      <c r="E66" s="80"/>
      <c r="F66" s="81">
        <f t="shared" si="15"/>
        <v>0</v>
      </c>
      <c r="G66" s="70">
        <f t="shared" si="8"/>
        <v>0</v>
      </c>
      <c r="H66" s="32">
        <v>9.5</v>
      </c>
      <c r="I66" s="70">
        <f t="shared" si="9"/>
        <v>0</v>
      </c>
      <c r="J66" s="67"/>
    </row>
    <row r="67" spans="1:10" s="1" customFormat="1" ht="28.8" x14ac:dyDescent="0.3">
      <c r="A67" s="31" t="s">
        <v>93</v>
      </c>
      <c r="B67" s="61" t="s">
        <v>397</v>
      </c>
      <c r="C67" s="58">
        <v>2</v>
      </c>
      <c r="D67" s="59" t="s">
        <v>6</v>
      </c>
      <c r="E67" s="80"/>
      <c r="F67" s="81">
        <f t="shared" si="15"/>
        <v>0</v>
      </c>
      <c r="G67" s="70">
        <f t="shared" si="8"/>
        <v>0</v>
      </c>
      <c r="H67" s="32">
        <v>9.5</v>
      </c>
      <c r="I67" s="70">
        <f t="shared" si="9"/>
        <v>0</v>
      </c>
      <c r="J67" s="67"/>
    </row>
    <row r="68" spans="1:10" s="1" customFormat="1" ht="28.8" x14ac:dyDescent="0.3">
      <c r="A68" s="31" t="s">
        <v>94</v>
      </c>
      <c r="B68" s="61" t="s">
        <v>398</v>
      </c>
      <c r="C68" s="58">
        <v>2</v>
      </c>
      <c r="D68" s="59" t="s">
        <v>6</v>
      </c>
      <c r="E68" s="80"/>
      <c r="F68" s="81">
        <f t="shared" si="15"/>
        <v>0</v>
      </c>
      <c r="G68" s="70">
        <f t="shared" si="8"/>
        <v>0</v>
      </c>
      <c r="H68" s="32">
        <v>9.5</v>
      </c>
      <c r="I68" s="70">
        <f t="shared" si="9"/>
        <v>0</v>
      </c>
      <c r="J68" s="67"/>
    </row>
    <row r="69" spans="1:10" s="2" customFormat="1" x14ac:dyDescent="0.3">
      <c r="A69" s="31" t="s">
        <v>122</v>
      </c>
      <c r="B69" s="61" t="s">
        <v>402</v>
      </c>
      <c r="C69" s="58">
        <v>0.5</v>
      </c>
      <c r="D69" s="59" t="s">
        <v>6</v>
      </c>
      <c r="E69" s="80"/>
      <c r="F69" s="81">
        <f t="shared" si="15"/>
        <v>0</v>
      </c>
      <c r="G69" s="70">
        <f t="shared" si="8"/>
        <v>0</v>
      </c>
      <c r="H69" s="32">
        <v>9.5</v>
      </c>
      <c r="I69" s="70">
        <f t="shared" si="9"/>
        <v>0</v>
      </c>
      <c r="J69" s="67"/>
    </row>
    <row r="70" spans="1:10" s="2" customFormat="1" x14ac:dyDescent="0.3">
      <c r="A70" s="31" t="s">
        <v>95</v>
      </c>
      <c r="B70" s="61" t="s">
        <v>401</v>
      </c>
      <c r="C70" s="58">
        <v>2</v>
      </c>
      <c r="D70" s="59" t="s">
        <v>6</v>
      </c>
      <c r="E70" s="80"/>
      <c r="F70" s="81">
        <f t="shared" si="15"/>
        <v>0</v>
      </c>
      <c r="G70" s="70">
        <f t="shared" si="8"/>
        <v>0</v>
      </c>
      <c r="H70" s="32">
        <v>9.5</v>
      </c>
      <c r="I70" s="70">
        <f t="shared" si="9"/>
        <v>0</v>
      </c>
      <c r="J70" s="67"/>
    </row>
    <row r="71" spans="1:10" s="2" customFormat="1" ht="28.8" x14ac:dyDescent="0.3">
      <c r="A71" s="31" t="s">
        <v>96</v>
      </c>
      <c r="B71" s="61" t="s">
        <v>400</v>
      </c>
      <c r="C71" s="58">
        <v>5</v>
      </c>
      <c r="D71" s="59" t="s">
        <v>6</v>
      </c>
      <c r="E71" s="80"/>
      <c r="F71" s="81">
        <f t="shared" si="15"/>
        <v>0</v>
      </c>
      <c r="G71" s="70">
        <f t="shared" si="8"/>
        <v>0</v>
      </c>
      <c r="H71" s="32">
        <v>9.5</v>
      </c>
      <c r="I71" s="70">
        <f t="shared" si="9"/>
        <v>0</v>
      </c>
      <c r="J71" s="67"/>
    </row>
    <row r="72" spans="1:10" s="1" customFormat="1" ht="28.8" x14ac:dyDescent="0.3">
      <c r="A72" s="31" t="s">
        <v>97</v>
      </c>
      <c r="B72" s="61" t="s">
        <v>399</v>
      </c>
      <c r="C72" s="58">
        <v>3</v>
      </c>
      <c r="D72" s="59" t="s">
        <v>6</v>
      </c>
      <c r="E72" s="80"/>
      <c r="F72" s="81">
        <f t="shared" si="15"/>
        <v>0</v>
      </c>
      <c r="G72" s="70">
        <f t="shared" si="8"/>
        <v>0</v>
      </c>
      <c r="H72" s="32">
        <v>9.5</v>
      </c>
      <c r="I72" s="70">
        <f t="shared" si="9"/>
        <v>0</v>
      </c>
      <c r="J72" s="67"/>
    </row>
    <row r="73" spans="1:10" s="1" customFormat="1" ht="28.8" x14ac:dyDescent="0.3">
      <c r="A73" s="31" t="s">
        <v>98</v>
      </c>
      <c r="B73" s="61" t="s">
        <v>403</v>
      </c>
      <c r="C73" s="58">
        <v>2</v>
      </c>
      <c r="D73" s="59" t="s">
        <v>6</v>
      </c>
      <c r="E73" s="80"/>
      <c r="F73" s="81">
        <f t="shared" si="15"/>
        <v>0</v>
      </c>
      <c r="G73" s="70">
        <f t="shared" si="8"/>
        <v>0</v>
      </c>
      <c r="H73" s="32">
        <v>9.5</v>
      </c>
      <c r="I73" s="70">
        <f t="shared" si="9"/>
        <v>0</v>
      </c>
      <c r="J73" s="67"/>
    </row>
    <row r="74" spans="1:10" s="1" customFormat="1" ht="28.8" x14ac:dyDescent="0.3">
      <c r="A74" s="31" t="s">
        <v>99</v>
      </c>
      <c r="B74" s="61" t="s">
        <v>404</v>
      </c>
      <c r="C74" s="58">
        <v>2</v>
      </c>
      <c r="D74" s="59" t="s">
        <v>6</v>
      </c>
      <c r="E74" s="80"/>
      <c r="F74" s="81">
        <f t="shared" si="15"/>
        <v>0</v>
      </c>
      <c r="G74" s="70">
        <f t="shared" si="8"/>
        <v>0</v>
      </c>
      <c r="H74" s="32">
        <v>9.5</v>
      </c>
      <c r="I74" s="70">
        <f t="shared" si="9"/>
        <v>0</v>
      </c>
      <c r="J74" s="67"/>
    </row>
    <row r="75" spans="1:10" s="1" customFormat="1" ht="28.8" x14ac:dyDescent="0.3">
      <c r="A75" s="31" t="s">
        <v>100</v>
      </c>
      <c r="B75" s="61" t="s">
        <v>405</v>
      </c>
      <c r="C75" s="58">
        <v>1.3</v>
      </c>
      <c r="D75" s="59" t="s">
        <v>6</v>
      </c>
      <c r="E75" s="80"/>
      <c r="F75" s="81">
        <f t="shared" si="15"/>
        <v>0</v>
      </c>
      <c r="G75" s="70">
        <f t="shared" si="8"/>
        <v>0</v>
      </c>
      <c r="H75" s="32">
        <v>9.5</v>
      </c>
      <c r="I75" s="70">
        <f t="shared" si="9"/>
        <v>0</v>
      </c>
      <c r="J75" s="67"/>
    </row>
    <row r="76" spans="1:10" s="1" customFormat="1" ht="28.8" x14ac:dyDescent="0.3">
      <c r="A76" s="31" t="s">
        <v>382</v>
      </c>
      <c r="B76" s="60" t="s">
        <v>406</v>
      </c>
      <c r="C76" s="58">
        <v>1.3</v>
      </c>
      <c r="D76" s="59" t="s">
        <v>6</v>
      </c>
      <c r="E76" s="80"/>
      <c r="F76" s="81">
        <f t="shared" si="15"/>
        <v>0</v>
      </c>
      <c r="G76" s="70">
        <f t="shared" si="6"/>
        <v>0</v>
      </c>
      <c r="H76" s="32">
        <v>9.5</v>
      </c>
      <c r="I76" s="70">
        <f t="shared" si="7"/>
        <v>0</v>
      </c>
      <c r="J76" s="67"/>
    </row>
    <row r="77" spans="1:10" s="1" customFormat="1" ht="28.8" x14ac:dyDescent="0.3">
      <c r="A77" s="31" t="s">
        <v>101</v>
      </c>
      <c r="B77" s="57" t="s">
        <v>407</v>
      </c>
      <c r="C77" s="58">
        <v>1.3</v>
      </c>
      <c r="D77" s="59" t="s">
        <v>6</v>
      </c>
      <c r="E77" s="80"/>
      <c r="F77" s="81">
        <f t="shared" si="15"/>
        <v>0</v>
      </c>
      <c r="G77" s="70">
        <f t="shared" si="6"/>
        <v>0</v>
      </c>
      <c r="H77" s="32">
        <v>9.5</v>
      </c>
      <c r="I77" s="70">
        <f t="shared" si="7"/>
        <v>0</v>
      </c>
      <c r="J77" s="67"/>
    </row>
    <row r="78" spans="1:10" s="1" customFormat="1" ht="28.8" x14ac:dyDescent="0.3">
      <c r="A78" s="31" t="s">
        <v>103</v>
      </c>
      <c r="B78" s="61" t="s">
        <v>408</v>
      </c>
      <c r="C78" s="58">
        <v>1.3</v>
      </c>
      <c r="D78" s="59" t="s">
        <v>6</v>
      </c>
      <c r="E78" s="80"/>
      <c r="F78" s="81">
        <f t="shared" ref="F78:F89" si="16">C78*E78</f>
        <v>0</v>
      </c>
      <c r="G78" s="70">
        <f t="shared" si="6"/>
        <v>0</v>
      </c>
      <c r="H78" s="32">
        <v>9.5</v>
      </c>
      <c r="I78" s="70">
        <f t="shared" si="7"/>
        <v>0</v>
      </c>
      <c r="J78" s="67"/>
    </row>
    <row r="79" spans="1:10" s="1" customFormat="1" ht="28.8" x14ac:dyDescent="0.3">
      <c r="A79" s="31" t="s">
        <v>104</v>
      </c>
      <c r="B79" s="60" t="s">
        <v>347</v>
      </c>
      <c r="C79" s="58">
        <v>4000</v>
      </c>
      <c r="D79" s="59" t="s">
        <v>52</v>
      </c>
      <c r="E79" s="80"/>
      <c r="F79" s="81">
        <f t="shared" si="16"/>
        <v>0</v>
      </c>
      <c r="G79" s="70">
        <f t="shared" si="6"/>
        <v>0</v>
      </c>
      <c r="H79" s="32">
        <v>9.5</v>
      </c>
      <c r="I79" s="70">
        <f t="shared" si="7"/>
        <v>0</v>
      </c>
      <c r="J79" s="67"/>
    </row>
    <row r="80" spans="1:10" s="1" customFormat="1" x14ac:dyDescent="0.3">
      <c r="A80" s="31" t="s">
        <v>105</v>
      </c>
      <c r="B80" s="60" t="s">
        <v>349</v>
      </c>
      <c r="C80" s="58">
        <v>2000</v>
      </c>
      <c r="D80" s="59" t="s">
        <v>52</v>
      </c>
      <c r="E80" s="80"/>
      <c r="F80" s="81">
        <f t="shared" si="16"/>
        <v>0</v>
      </c>
      <c r="G80" s="70">
        <f t="shared" si="6"/>
        <v>0</v>
      </c>
      <c r="H80" s="32">
        <v>9.5</v>
      </c>
      <c r="I80" s="70">
        <f t="shared" si="7"/>
        <v>0</v>
      </c>
      <c r="J80" s="67"/>
    </row>
    <row r="81" spans="1:10" s="1" customFormat="1" ht="28.8" x14ac:dyDescent="0.3">
      <c r="A81" s="31" t="s">
        <v>106</v>
      </c>
      <c r="B81" s="60" t="s">
        <v>348</v>
      </c>
      <c r="C81" s="58">
        <v>4000</v>
      </c>
      <c r="D81" s="59" t="s">
        <v>52</v>
      </c>
      <c r="E81" s="80"/>
      <c r="F81" s="81">
        <f t="shared" si="16"/>
        <v>0</v>
      </c>
      <c r="G81" s="70">
        <f t="shared" si="6"/>
        <v>0</v>
      </c>
      <c r="H81" s="32">
        <v>9.5</v>
      </c>
      <c r="I81" s="70">
        <f t="shared" si="7"/>
        <v>0</v>
      </c>
      <c r="J81" s="67"/>
    </row>
    <row r="82" spans="1:10" s="1" customFormat="1" ht="28.8" x14ac:dyDescent="0.3">
      <c r="A82" s="31" t="s">
        <v>383</v>
      </c>
      <c r="B82" s="57" t="s">
        <v>350</v>
      </c>
      <c r="C82" s="58">
        <v>2000</v>
      </c>
      <c r="D82" s="59" t="s">
        <v>52</v>
      </c>
      <c r="E82" s="80"/>
      <c r="F82" s="81">
        <f t="shared" si="16"/>
        <v>0</v>
      </c>
      <c r="G82" s="70">
        <f t="shared" si="6"/>
        <v>0</v>
      </c>
      <c r="H82" s="32">
        <v>9.5</v>
      </c>
      <c r="I82" s="70">
        <f t="shared" si="7"/>
        <v>0</v>
      </c>
      <c r="J82" s="67"/>
    </row>
    <row r="83" spans="1:10" s="1" customFormat="1" ht="28.8" x14ac:dyDescent="0.3">
      <c r="A83" s="31" t="s">
        <v>384</v>
      </c>
      <c r="B83" s="57" t="s">
        <v>443</v>
      </c>
      <c r="C83" s="58">
        <v>500</v>
      </c>
      <c r="D83" s="59" t="s">
        <v>52</v>
      </c>
      <c r="E83" s="80"/>
      <c r="F83" s="81">
        <f t="shared" si="16"/>
        <v>0</v>
      </c>
      <c r="G83" s="70">
        <f t="shared" ref="G83" si="17">I83-F83</f>
        <v>0</v>
      </c>
      <c r="H83" s="32">
        <v>9.5</v>
      </c>
      <c r="I83" s="70">
        <f t="shared" ref="I83" si="18">F83*1.095</f>
        <v>0</v>
      </c>
      <c r="J83" s="67"/>
    </row>
    <row r="84" spans="1:10" s="1" customFormat="1" x14ac:dyDescent="0.3">
      <c r="A84" s="31" t="s">
        <v>385</v>
      </c>
      <c r="B84" s="57" t="s">
        <v>455</v>
      </c>
      <c r="C84" s="58">
        <v>60000</v>
      </c>
      <c r="D84" s="59" t="s">
        <v>52</v>
      </c>
      <c r="E84" s="80"/>
      <c r="F84" s="81">
        <f t="shared" ref="F84" si="19">C84*E84</f>
        <v>0</v>
      </c>
      <c r="G84" s="70">
        <f t="shared" ref="G84" si="20">I84-F84</f>
        <v>0</v>
      </c>
      <c r="H84" s="32">
        <v>9.5</v>
      </c>
      <c r="I84" s="70">
        <f t="shared" ref="I84" si="21">F84*1.095</f>
        <v>0</v>
      </c>
      <c r="J84" s="67"/>
    </row>
    <row r="85" spans="1:10" s="2" customFormat="1" x14ac:dyDescent="0.3">
      <c r="A85" s="31" t="s">
        <v>386</v>
      </c>
      <c r="B85" s="61" t="s">
        <v>431</v>
      </c>
      <c r="C85" s="58">
        <v>5</v>
      </c>
      <c r="D85" s="59" t="s">
        <v>6</v>
      </c>
      <c r="E85" s="80"/>
      <c r="F85" s="81">
        <f t="shared" si="16"/>
        <v>0</v>
      </c>
      <c r="G85" s="70">
        <f t="shared" si="6"/>
        <v>0</v>
      </c>
      <c r="H85" s="32">
        <v>9.5</v>
      </c>
      <c r="I85" s="70">
        <f t="shared" si="7"/>
        <v>0</v>
      </c>
      <c r="J85" s="67"/>
    </row>
    <row r="86" spans="1:10" s="2" customFormat="1" x14ac:dyDescent="0.3">
      <c r="A86" s="31" t="s">
        <v>387</v>
      </c>
      <c r="B86" s="61" t="s">
        <v>430</v>
      </c>
      <c r="C86" s="58">
        <v>400</v>
      </c>
      <c r="D86" s="59" t="s">
        <v>53</v>
      </c>
      <c r="E86" s="80"/>
      <c r="F86" s="81">
        <f t="shared" si="16"/>
        <v>0</v>
      </c>
      <c r="G86" s="70">
        <f t="shared" si="6"/>
        <v>0</v>
      </c>
      <c r="H86" s="32">
        <v>9.5</v>
      </c>
      <c r="I86" s="70">
        <f t="shared" si="7"/>
        <v>0</v>
      </c>
      <c r="J86" s="67"/>
    </row>
    <row r="87" spans="1:10" s="2" customFormat="1" x14ac:dyDescent="0.3">
      <c r="A87" s="31" t="s">
        <v>388</v>
      </c>
      <c r="B87" s="61" t="s">
        <v>432</v>
      </c>
      <c r="C87" s="58">
        <v>1.05</v>
      </c>
      <c r="D87" s="59" t="s">
        <v>6</v>
      </c>
      <c r="E87" s="80"/>
      <c r="F87" s="81">
        <f t="shared" si="16"/>
        <v>0</v>
      </c>
      <c r="G87" s="70">
        <f t="shared" si="6"/>
        <v>0</v>
      </c>
      <c r="H87" s="32">
        <v>9.5</v>
      </c>
      <c r="I87" s="70">
        <f t="shared" si="7"/>
        <v>0</v>
      </c>
      <c r="J87" s="67"/>
    </row>
    <row r="88" spans="1:10" s="2" customFormat="1" x14ac:dyDescent="0.3">
      <c r="A88" s="31" t="s">
        <v>389</v>
      </c>
      <c r="B88" s="61" t="s">
        <v>433</v>
      </c>
      <c r="C88" s="58">
        <v>1</v>
      </c>
      <c r="D88" s="59" t="s">
        <v>6</v>
      </c>
      <c r="E88" s="80"/>
      <c r="F88" s="81">
        <f t="shared" si="16"/>
        <v>0</v>
      </c>
      <c r="G88" s="70">
        <f t="shared" si="6"/>
        <v>0</v>
      </c>
      <c r="H88" s="32">
        <v>22</v>
      </c>
      <c r="I88" s="70">
        <f>F88*1.22</f>
        <v>0</v>
      </c>
      <c r="J88" s="67"/>
    </row>
    <row r="89" spans="1:10" s="1" customFormat="1" ht="15" thickBot="1" x14ac:dyDescent="0.35">
      <c r="A89" s="31" t="s">
        <v>390</v>
      </c>
      <c r="B89" s="61" t="s">
        <v>283</v>
      </c>
      <c r="C89" s="58">
        <v>10</v>
      </c>
      <c r="D89" s="62" t="s">
        <v>6</v>
      </c>
      <c r="E89" s="80"/>
      <c r="F89" s="81">
        <f t="shared" si="16"/>
        <v>0</v>
      </c>
      <c r="G89" s="70">
        <f t="shared" si="6"/>
        <v>0</v>
      </c>
      <c r="H89" s="32">
        <v>9.5</v>
      </c>
      <c r="I89" s="70">
        <f t="shared" si="7"/>
        <v>0</v>
      </c>
      <c r="J89" s="67"/>
    </row>
    <row r="90" spans="1:10" s="6" customFormat="1" ht="17.25" customHeight="1" thickBot="1" x14ac:dyDescent="0.35">
      <c r="A90" s="49"/>
      <c r="B90" s="50" t="s">
        <v>51</v>
      </c>
      <c r="C90" s="35"/>
      <c r="D90" s="34"/>
      <c r="E90" s="36"/>
      <c r="F90" s="77">
        <f>SUM(F7:F89)</f>
        <v>0</v>
      </c>
      <c r="G90" s="77">
        <f>SUM(G7:G89)</f>
        <v>0</v>
      </c>
      <c r="H90" s="77"/>
      <c r="I90" s="77">
        <f>SUM(I7:I89)</f>
        <v>0</v>
      </c>
      <c r="J90" s="78">
        <f>SUM(J7:J89)</f>
        <v>0</v>
      </c>
    </row>
    <row r="91" spans="1:10" s="1" customFormat="1" x14ac:dyDescent="0.3">
      <c r="A91" s="9"/>
      <c r="B91" s="16"/>
      <c r="C91" s="37"/>
      <c r="D91" s="9"/>
      <c r="E91" s="10"/>
      <c r="F91" s="10"/>
      <c r="G91" s="5"/>
      <c r="H91" s="5"/>
      <c r="I91" s="5"/>
      <c r="J91" s="53"/>
    </row>
    <row r="92" spans="1:10" s="1" customFormat="1" x14ac:dyDescent="0.3">
      <c r="A92" s="7"/>
      <c r="B92" s="7" t="s">
        <v>440</v>
      </c>
      <c r="C92" s="38"/>
      <c r="D92" s="7"/>
      <c r="E92" s="7"/>
      <c r="F92" s="7"/>
      <c r="G92" s="7"/>
      <c r="H92" s="7"/>
      <c r="I92" s="7"/>
      <c r="J92" s="17"/>
    </row>
    <row r="93" spans="1:10" s="21" customFormat="1" x14ac:dyDescent="0.3">
      <c r="B93" s="87" t="s">
        <v>205</v>
      </c>
      <c r="C93" s="39"/>
      <c r="D93" s="22"/>
      <c r="E93" s="22"/>
      <c r="F93" s="22"/>
      <c r="G93" s="22"/>
      <c r="H93" s="22"/>
      <c r="I93" s="22"/>
      <c r="J93" s="39"/>
    </row>
    <row r="94" spans="1:10" s="21" customFormat="1" ht="29.25" customHeight="1" x14ac:dyDescent="0.3">
      <c r="A94" s="86"/>
      <c r="B94" s="106" t="s">
        <v>359</v>
      </c>
      <c r="C94" s="106"/>
      <c r="D94" s="106"/>
      <c r="E94" s="106"/>
      <c r="F94" s="106"/>
      <c r="G94" s="106"/>
      <c r="H94" s="106"/>
      <c r="I94" s="106"/>
      <c r="J94" s="106"/>
    </row>
    <row r="95" spans="1:10" s="21" customFormat="1" ht="15.75" customHeight="1" x14ac:dyDescent="0.3">
      <c r="A95" s="86"/>
      <c r="B95" s="106" t="s">
        <v>360</v>
      </c>
      <c r="C95" s="106"/>
      <c r="D95" s="106"/>
      <c r="E95" s="106"/>
      <c r="F95" s="106"/>
      <c r="G95" s="106"/>
      <c r="H95" s="106"/>
      <c r="I95" s="106"/>
      <c r="J95" s="106"/>
    </row>
    <row r="96" spans="1:10" s="12" customFormat="1" ht="17.25" customHeight="1" x14ac:dyDescent="0.3">
      <c r="A96" s="86"/>
      <c r="B96" s="102"/>
      <c r="C96" s="102"/>
      <c r="D96" s="102"/>
      <c r="E96" s="102"/>
      <c r="F96" s="102"/>
      <c r="G96" s="102"/>
      <c r="H96" s="102"/>
      <c r="I96" s="102"/>
      <c r="J96" s="102"/>
    </row>
    <row r="97" spans="1:10" s="12" customFormat="1" ht="15.75" customHeight="1" x14ac:dyDescent="0.3">
      <c r="A97" s="86"/>
      <c r="B97" s="102" t="s">
        <v>447</v>
      </c>
      <c r="C97" s="102"/>
      <c r="D97" s="102"/>
      <c r="E97" s="102"/>
      <c r="F97" s="102"/>
      <c r="G97" s="102"/>
      <c r="H97" s="102"/>
      <c r="I97" s="102"/>
      <c r="J97" s="102"/>
    </row>
    <row r="98" spans="1:10" s="12" customFormat="1" ht="45" customHeight="1" x14ac:dyDescent="0.3">
      <c r="A98" s="86"/>
      <c r="B98" s="102" t="s">
        <v>448</v>
      </c>
      <c r="C98" s="102"/>
      <c r="D98" s="102"/>
      <c r="E98" s="102"/>
      <c r="F98" s="102"/>
      <c r="G98" s="102"/>
      <c r="H98" s="102"/>
      <c r="I98" s="102"/>
      <c r="J98" s="102"/>
    </row>
    <row r="99" spans="1:10" s="12" customFormat="1" ht="15.75" customHeight="1" x14ac:dyDescent="0.3">
      <c r="A99" s="86"/>
    </row>
    <row r="101" spans="1:10" x14ac:dyDescent="0.3">
      <c r="B101" s="102" t="s">
        <v>361</v>
      </c>
      <c r="C101" s="102"/>
      <c r="D101" s="102"/>
      <c r="E101" s="102"/>
      <c r="F101" s="102"/>
      <c r="G101" s="102"/>
      <c r="H101" s="102"/>
      <c r="I101" s="102"/>
      <c r="J101" s="102"/>
    </row>
    <row r="107" spans="1:10" x14ac:dyDescent="0.3">
      <c r="F107" s="11"/>
    </row>
  </sheetData>
  <sheetProtection algorithmName="SHA-512" hashValue="EyLO3gU/GTcGpkxaff1HbqB6ZMcdR3ezDKkJE83KvRsg0/0jRcamkhGfQzv6VfZCYHx/KdQJDpJZiWRc9LyGsg==" saltValue="oiB1g8dAILaTyOuOkUtmUQ==" spinCount="100000" sheet="1" objects="1" scenarios="1"/>
  <protectedRanges>
    <protectedRange sqref="C2" name="Obseg1"/>
    <protectedRange sqref="E7:E89" name="Obseg2"/>
    <protectedRange sqref="J7:J89" name="Obseg3"/>
  </protectedRanges>
  <mergeCells count="10">
    <mergeCell ref="B96:J96"/>
    <mergeCell ref="B97:J97"/>
    <mergeCell ref="B98:J98"/>
    <mergeCell ref="B101:J101"/>
    <mergeCell ref="A1:B1"/>
    <mergeCell ref="A2:B2"/>
    <mergeCell ref="C2:J2"/>
    <mergeCell ref="C3:J3"/>
    <mergeCell ref="B94:J94"/>
    <mergeCell ref="B95:J95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59078-72C8-4D94-AE7B-4C7924E595FC}">
  <dimension ref="A1:J92"/>
  <sheetViews>
    <sheetView topLeftCell="A2" workbookViewId="0">
      <selection activeCell="L14" sqref="L14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392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ht="28.8" x14ac:dyDescent="0.3">
      <c r="A7" s="47" t="s">
        <v>5</v>
      </c>
      <c r="B7" s="54" t="s">
        <v>293</v>
      </c>
      <c r="C7" s="55">
        <v>30</v>
      </c>
      <c r="D7" s="56" t="s">
        <v>52</v>
      </c>
      <c r="E7" s="79"/>
      <c r="F7" s="71">
        <f t="shared" ref="F7:F40" si="0">C7*E7</f>
        <v>0</v>
      </c>
      <c r="G7" s="71">
        <f>I7-F7</f>
        <v>0</v>
      </c>
      <c r="H7" s="48">
        <v>9.5</v>
      </c>
      <c r="I7" s="71">
        <f>F7*1.095</f>
        <v>0</v>
      </c>
      <c r="J7" s="66"/>
    </row>
    <row r="8" spans="1:10" s="1" customFormat="1" x14ac:dyDescent="0.3">
      <c r="A8" s="31" t="s">
        <v>7</v>
      </c>
      <c r="B8" s="57" t="s">
        <v>294</v>
      </c>
      <c r="C8" s="58">
        <v>30</v>
      </c>
      <c r="D8" s="59" t="s">
        <v>52</v>
      </c>
      <c r="E8" s="80"/>
      <c r="F8" s="81">
        <f t="shared" si="0"/>
        <v>0</v>
      </c>
      <c r="G8" s="70">
        <f t="shared" ref="G8:G41" si="1">I8-F8</f>
        <v>0</v>
      </c>
      <c r="H8" s="32">
        <v>9.5</v>
      </c>
      <c r="I8" s="70">
        <f t="shared" ref="I8:I33" si="2">F8*1.095</f>
        <v>0</v>
      </c>
      <c r="J8" s="67"/>
    </row>
    <row r="9" spans="1:10" s="1" customFormat="1" ht="28.8" x14ac:dyDescent="0.3">
      <c r="A9" s="31" t="s">
        <v>8</v>
      </c>
      <c r="B9" s="57" t="s">
        <v>295</v>
      </c>
      <c r="C9" s="58">
        <v>120</v>
      </c>
      <c r="D9" s="59" t="s">
        <v>52</v>
      </c>
      <c r="E9" s="80"/>
      <c r="F9" s="81">
        <f t="shared" si="0"/>
        <v>0</v>
      </c>
      <c r="G9" s="70">
        <f t="shared" si="1"/>
        <v>0</v>
      </c>
      <c r="H9" s="32">
        <v>9.5</v>
      </c>
      <c r="I9" s="70">
        <f t="shared" si="2"/>
        <v>0</v>
      </c>
      <c r="J9" s="67"/>
    </row>
    <row r="10" spans="1:10" s="1" customFormat="1" x14ac:dyDescent="0.3">
      <c r="A10" s="31" t="s">
        <v>9</v>
      </c>
      <c r="B10" s="60" t="s">
        <v>296</v>
      </c>
      <c r="C10" s="58">
        <v>70</v>
      </c>
      <c r="D10" s="59" t="s">
        <v>52</v>
      </c>
      <c r="E10" s="80"/>
      <c r="F10" s="81">
        <f t="shared" si="0"/>
        <v>0</v>
      </c>
      <c r="G10" s="70">
        <f t="shared" si="1"/>
        <v>0</v>
      </c>
      <c r="H10" s="32">
        <v>9.5</v>
      </c>
      <c r="I10" s="70">
        <f t="shared" si="2"/>
        <v>0</v>
      </c>
      <c r="J10" s="67"/>
    </row>
    <row r="11" spans="1:10" s="1" customFormat="1" ht="28.8" x14ac:dyDescent="0.3">
      <c r="A11" s="31" t="s">
        <v>10</v>
      </c>
      <c r="B11" s="60" t="s">
        <v>435</v>
      </c>
      <c r="C11" s="58">
        <v>200</v>
      </c>
      <c r="D11" s="59" t="s">
        <v>52</v>
      </c>
      <c r="E11" s="80"/>
      <c r="F11" s="81">
        <f t="shared" si="0"/>
        <v>0</v>
      </c>
      <c r="G11" s="70">
        <f t="shared" si="1"/>
        <v>0</v>
      </c>
      <c r="H11" s="32">
        <v>9.5</v>
      </c>
      <c r="I11" s="70">
        <f t="shared" si="2"/>
        <v>0</v>
      </c>
      <c r="J11" s="67"/>
    </row>
    <row r="12" spans="1:10" s="1" customFormat="1" x14ac:dyDescent="0.3">
      <c r="A12" s="31" t="s">
        <v>11</v>
      </c>
      <c r="B12" s="60" t="s">
        <v>436</v>
      </c>
      <c r="C12" s="58">
        <v>200</v>
      </c>
      <c r="D12" s="59" t="s">
        <v>52</v>
      </c>
      <c r="E12" s="80"/>
      <c r="F12" s="81">
        <f t="shared" si="0"/>
        <v>0</v>
      </c>
      <c r="G12" s="70">
        <f t="shared" si="1"/>
        <v>0</v>
      </c>
      <c r="H12" s="32">
        <v>9.5</v>
      </c>
      <c r="I12" s="70">
        <f t="shared" si="2"/>
        <v>0</v>
      </c>
      <c r="J12" s="67"/>
    </row>
    <row r="13" spans="1:10" s="1" customFormat="1" x14ac:dyDescent="0.3">
      <c r="A13" s="31" t="s">
        <v>12</v>
      </c>
      <c r="B13" s="60" t="s">
        <v>437</v>
      </c>
      <c r="C13" s="58">
        <v>200</v>
      </c>
      <c r="D13" s="59" t="s">
        <v>52</v>
      </c>
      <c r="E13" s="80"/>
      <c r="F13" s="81">
        <f t="shared" si="0"/>
        <v>0</v>
      </c>
      <c r="G13" s="70">
        <f t="shared" si="1"/>
        <v>0</v>
      </c>
      <c r="H13" s="32">
        <v>9.5</v>
      </c>
      <c r="I13" s="70">
        <f t="shared" si="2"/>
        <v>0</v>
      </c>
      <c r="J13" s="67"/>
    </row>
    <row r="14" spans="1:10" s="1" customFormat="1" ht="28.8" x14ac:dyDescent="0.3">
      <c r="A14" s="31" t="s">
        <v>13</v>
      </c>
      <c r="B14" s="60" t="s">
        <v>438</v>
      </c>
      <c r="C14" s="58">
        <v>200</v>
      </c>
      <c r="D14" s="59" t="s">
        <v>52</v>
      </c>
      <c r="E14" s="80"/>
      <c r="F14" s="81">
        <f t="shared" si="0"/>
        <v>0</v>
      </c>
      <c r="G14" s="70">
        <f t="shared" si="1"/>
        <v>0</v>
      </c>
      <c r="H14" s="32">
        <v>9.5</v>
      </c>
      <c r="I14" s="70">
        <f t="shared" si="2"/>
        <v>0</v>
      </c>
      <c r="J14" s="67"/>
    </row>
    <row r="15" spans="1:10" s="1" customFormat="1" x14ac:dyDescent="0.3">
      <c r="A15" s="31" t="s">
        <v>14</v>
      </c>
      <c r="B15" s="57" t="s">
        <v>297</v>
      </c>
      <c r="C15" s="58">
        <v>192</v>
      </c>
      <c r="D15" s="59" t="s">
        <v>52</v>
      </c>
      <c r="E15" s="80"/>
      <c r="F15" s="81">
        <f t="shared" si="0"/>
        <v>0</v>
      </c>
      <c r="G15" s="70">
        <f t="shared" si="1"/>
        <v>0</v>
      </c>
      <c r="H15" s="32">
        <v>9.5</v>
      </c>
      <c r="I15" s="70">
        <f t="shared" si="2"/>
        <v>0</v>
      </c>
      <c r="J15" s="67"/>
    </row>
    <row r="16" spans="1:10" s="1" customFormat="1" x14ac:dyDescent="0.3">
      <c r="A16" s="31" t="s">
        <v>15</v>
      </c>
      <c r="B16" s="60" t="s">
        <v>465</v>
      </c>
      <c r="C16" s="58">
        <v>3000</v>
      </c>
      <c r="D16" s="59" t="s">
        <v>52</v>
      </c>
      <c r="E16" s="80"/>
      <c r="F16" s="81">
        <f t="shared" ref="F16" si="3">C16*E16</f>
        <v>0</v>
      </c>
      <c r="G16" s="70">
        <f t="shared" ref="G16" si="4">I16-F16</f>
        <v>0</v>
      </c>
      <c r="H16" s="32">
        <v>9.5</v>
      </c>
      <c r="I16" s="70">
        <f t="shared" ref="I16" si="5">F16*1.095</f>
        <v>0</v>
      </c>
      <c r="J16" s="67"/>
    </row>
    <row r="17" spans="1:10" s="1" customFormat="1" x14ac:dyDescent="0.3">
      <c r="A17" s="31" t="s">
        <v>16</v>
      </c>
      <c r="B17" s="60" t="s">
        <v>298</v>
      </c>
      <c r="C17" s="58">
        <v>500</v>
      </c>
      <c r="D17" s="59" t="s">
        <v>52</v>
      </c>
      <c r="E17" s="80"/>
      <c r="F17" s="81">
        <f t="shared" si="0"/>
        <v>0</v>
      </c>
      <c r="G17" s="70">
        <f t="shared" si="1"/>
        <v>0</v>
      </c>
      <c r="H17" s="32">
        <v>9.5</v>
      </c>
      <c r="I17" s="70">
        <f t="shared" si="2"/>
        <v>0</v>
      </c>
      <c r="J17" s="67"/>
    </row>
    <row r="18" spans="1:10" s="1" customFormat="1" x14ac:dyDescent="0.3">
      <c r="A18" s="31" t="s">
        <v>17</v>
      </c>
      <c r="B18" s="60" t="s">
        <v>299</v>
      </c>
      <c r="C18" s="58">
        <v>650</v>
      </c>
      <c r="D18" s="59" t="s">
        <v>52</v>
      </c>
      <c r="E18" s="80"/>
      <c r="F18" s="81">
        <f t="shared" si="0"/>
        <v>0</v>
      </c>
      <c r="G18" s="70">
        <f t="shared" si="1"/>
        <v>0</v>
      </c>
      <c r="H18" s="32">
        <v>9.5</v>
      </c>
      <c r="I18" s="70">
        <f t="shared" si="2"/>
        <v>0</v>
      </c>
      <c r="J18" s="67"/>
    </row>
    <row r="19" spans="1:10" s="1" customFormat="1" ht="15" customHeight="1" x14ac:dyDescent="0.3">
      <c r="A19" s="31" t="s">
        <v>18</v>
      </c>
      <c r="B19" s="57" t="s">
        <v>300</v>
      </c>
      <c r="C19" s="58">
        <v>400</v>
      </c>
      <c r="D19" s="59" t="s">
        <v>52</v>
      </c>
      <c r="E19" s="80"/>
      <c r="F19" s="81">
        <f t="shared" si="0"/>
        <v>0</v>
      </c>
      <c r="G19" s="70">
        <f>I19-F19</f>
        <v>0</v>
      </c>
      <c r="H19" s="32">
        <v>9.5</v>
      </c>
      <c r="I19" s="70">
        <f>F19*1.095</f>
        <v>0</v>
      </c>
      <c r="J19" s="67"/>
    </row>
    <row r="20" spans="1:10" s="1" customFormat="1" x14ac:dyDescent="0.3">
      <c r="A20" s="31" t="s">
        <v>19</v>
      </c>
      <c r="B20" s="60" t="s">
        <v>466</v>
      </c>
      <c r="C20" s="58">
        <v>850</v>
      </c>
      <c r="D20" s="59" t="s">
        <v>52</v>
      </c>
      <c r="E20" s="80"/>
      <c r="F20" s="81">
        <f>C20*E20</f>
        <v>0</v>
      </c>
      <c r="G20" s="70">
        <f>I20-F20</f>
        <v>0</v>
      </c>
      <c r="H20" s="32">
        <v>9.5</v>
      </c>
      <c r="I20" s="70">
        <f>F20*1.095</f>
        <v>0</v>
      </c>
      <c r="J20" s="67"/>
    </row>
    <row r="21" spans="1:10" s="1" customFormat="1" x14ac:dyDescent="0.3">
      <c r="A21" s="31" t="s">
        <v>20</v>
      </c>
      <c r="B21" s="61" t="s">
        <v>301</v>
      </c>
      <c r="C21" s="58">
        <v>380</v>
      </c>
      <c r="D21" s="59" t="s">
        <v>52</v>
      </c>
      <c r="E21" s="80"/>
      <c r="F21" s="81">
        <f t="shared" si="0"/>
        <v>0</v>
      </c>
      <c r="G21" s="70">
        <f t="shared" si="1"/>
        <v>0</v>
      </c>
      <c r="H21" s="32">
        <v>9.5</v>
      </c>
      <c r="I21" s="70">
        <f t="shared" si="2"/>
        <v>0</v>
      </c>
      <c r="J21" s="67"/>
    </row>
    <row r="22" spans="1:10" s="1" customFormat="1" x14ac:dyDescent="0.3">
      <c r="A22" s="31" t="s">
        <v>21</v>
      </c>
      <c r="B22" s="61" t="s">
        <v>302</v>
      </c>
      <c r="C22" s="58">
        <v>800</v>
      </c>
      <c r="D22" s="59" t="s">
        <v>52</v>
      </c>
      <c r="E22" s="80"/>
      <c r="F22" s="81">
        <f t="shared" si="0"/>
        <v>0</v>
      </c>
      <c r="G22" s="70">
        <f t="shared" si="1"/>
        <v>0</v>
      </c>
      <c r="H22" s="32">
        <v>9.5</v>
      </c>
      <c r="I22" s="70">
        <f t="shared" si="2"/>
        <v>0</v>
      </c>
      <c r="J22" s="67"/>
    </row>
    <row r="23" spans="1:10" s="1" customFormat="1" x14ac:dyDescent="0.3">
      <c r="A23" s="31" t="s">
        <v>22</v>
      </c>
      <c r="B23" s="61" t="s">
        <v>303</v>
      </c>
      <c r="C23" s="58">
        <v>600</v>
      </c>
      <c r="D23" s="59" t="s">
        <v>52</v>
      </c>
      <c r="E23" s="80"/>
      <c r="F23" s="81">
        <f t="shared" si="0"/>
        <v>0</v>
      </c>
      <c r="G23" s="70">
        <f t="shared" si="1"/>
        <v>0</v>
      </c>
      <c r="H23" s="32">
        <v>9.5</v>
      </c>
      <c r="I23" s="70">
        <f t="shared" si="2"/>
        <v>0</v>
      </c>
      <c r="J23" s="67"/>
    </row>
    <row r="24" spans="1:10" s="2" customFormat="1" x14ac:dyDescent="0.3">
      <c r="A24" s="31" t="s">
        <v>23</v>
      </c>
      <c r="B24" s="61" t="s">
        <v>304</v>
      </c>
      <c r="C24" s="58">
        <v>270</v>
      </c>
      <c r="D24" s="59" t="s">
        <v>52</v>
      </c>
      <c r="E24" s="80"/>
      <c r="F24" s="81">
        <f t="shared" si="0"/>
        <v>0</v>
      </c>
      <c r="G24" s="70">
        <f t="shared" si="1"/>
        <v>0</v>
      </c>
      <c r="H24" s="32">
        <v>9.5</v>
      </c>
      <c r="I24" s="70">
        <f t="shared" si="2"/>
        <v>0</v>
      </c>
      <c r="J24" s="67"/>
    </row>
    <row r="25" spans="1:10" s="2" customFormat="1" x14ac:dyDescent="0.3">
      <c r="A25" s="31" t="s">
        <v>24</v>
      </c>
      <c r="B25" s="61" t="s">
        <v>305</v>
      </c>
      <c r="C25" s="58">
        <v>400</v>
      </c>
      <c r="D25" s="59" t="s">
        <v>52</v>
      </c>
      <c r="E25" s="80"/>
      <c r="F25" s="81">
        <f t="shared" si="0"/>
        <v>0</v>
      </c>
      <c r="G25" s="70">
        <f t="shared" si="1"/>
        <v>0</v>
      </c>
      <c r="H25" s="32">
        <v>9.5</v>
      </c>
      <c r="I25" s="70">
        <f t="shared" si="2"/>
        <v>0</v>
      </c>
      <c r="J25" s="67"/>
    </row>
    <row r="26" spans="1:10" s="2" customFormat="1" x14ac:dyDescent="0.3">
      <c r="A26" s="31" t="s">
        <v>25</v>
      </c>
      <c r="B26" s="61" t="s">
        <v>306</v>
      </c>
      <c r="C26" s="58">
        <v>224</v>
      </c>
      <c r="D26" s="59" t="s">
        <v>52</v>
      </c>
      <c r="E26" s="80"/>
      <c r="F26" s="81">
        <f t="shared" si="0"/>
        <v>0</v>
      </c>
      <c r="G26" s="70">
        <f t="shared" si="1"/>
        <v>0</v>
      </c>
      <c r="H26" s="32">
        <v>9.5</v>
      </c>
      <c r="I26" s="70">
        <f t="shared" si="2"/>
        <v>0</v>
      </c>
      <c r="J26" s="67"/>
    </row>
    <row r="27" spans="1:10" s="2" customFormat="1" ht="28.8" x14ac:dyDescent="0.3">
      <c r="A27" s="31" t="s">
        <v>26</v>
      </c>
      <c r="B27" s="61" t="s">
        <v>307</v>
      </c>
      <c r="C27" s="58">
        <v>1300</v>
      </c>
      <c r="D27" s="59" t="s">
        <v>52</v>
      </c>
      <c r="E27" s="80"/>
      <c r="F27" s="81">
        <f t="shared" si="0"/>
        <v>0</v>
      </c>
      <c r="G27" s="70">
        <f t="shared" si="1"/>
        <v>0</v>
      </c>
      <c r="H27" s="32">
        <v>9.5</v>
      </c>
      <c r="I27" s="70">
        <f t="shared" si="2"/>
        <v>0</v>
      </c>
      <c r="J27" s="67"/>
    </row>
    <row r="28" spans="1:10" s="3" customFormat="1" ht="12" customHeight="1" x14ac:dyDescent="0.3">
      <c r="A28" s="31" t="s">
        <v>27</v>
      </c>
      <c r="B28" s="61" t="s">
        <v>308</v>
      </c>
      <c r="C28" s="58">
        <v>520</v>
      </c>
      <c r="D28" s="59" t="s">
        <v>52</v>
      </c>
      <c r="E28" s="80"/>
      <c r="F28" s="81">
        <f t="shared" si="0"/>
        <v>0</v>
      </c>
      <c r="G28" s="70">
        <f t="shared" si="1"/>
        <v>0</v>
      </c>
      <c r="H28" s="32">
        <v>9.5</v>
      </c>
      <c r="I28" s="70">
        <f t="shared" si="2"/>
        <v>0</v>
      </c>
      <c r="J28" s="67"/>
    </row>
    <row r="29" spans="1:10" s="1" customFormat="1" x14ac:dyDescent="0.3">
      <c r="A29" s="31" t="s">
        <v>28</v>
      </c>
      <c r="B29" s="61" t="s">
        <v>309</v>
      </c>
      <c r="C29" s="58">
        <v>800</v>
      </c>
      <c r="D29" s="59" t="s">
        <v>52</v>
      </c>
      <c r="E29" s="80"/>
      <c r="F29" s="81">
        <f t="shared" si="0"/>
        <v>0</v>
      </c>
      <c r="G29" s="70">
        <f t="shared" si="1"/>
        <v>0</v>
      </c>
      <c r="H29" s="32">
        <v>9.5</v>
      </c>
      <c r="I29" s="70">
        <f t="shared" si="2"/>
        <v>0</v>
      </c>
      <c r="J29" s="67"/>
    </row>
    <row r="30" spans="1:10" s="1" customFormat="1" x14ac:dyDescent="0.3">
      <c r="A30" s="31" t="s">
        <v>29</v>
      </c>
      <c r="B30" s="61" t="s">
        <v>310</v>
      </c>
      <c r="C30" s="58">
        <v>800</v>
      </c>
      <c r="D30" s="59" t="s">
        <v>52</v>
      </c>
      <c r="E30" s="80"/>
      <c r="F30" s="81">
        <f t="shared" si="0"/>
        <v>0</v>
      </c>
      <c r="G30" s="70">
        <f t="shared" si="1"/>
        <v>0</v>
      </c>
      <c r="H30" s="32">
        <v>9.5</v>
      </c>
      <c r="I30" s="70">
        <f t="shared" si="2"/>
        <v>0</v>
      </c>
      <c r="J30" s="67"/>
    </row>
    <row r="31" spans="1:10" s="1" customFormat="1" ht="28.8" x14ac:dyDescent="0.3">
      <c r="A31" s="31" t="s">
        <v>30</v>
      </c>
      <c r="B31" s="61" t="s">
        <v>311</v>
      </c>
      <c r="C31" s="58">
        <v>276</v>
      </c>
      <c r="D31" s="59" t="s">
        <v>52</v>
      </c>
      <c r="E31" s="80"/>
      <c r="F31" s="81">
        <f t="shared" si="0"/>
        <v>0</v>
      </c>
      <c r="G31" s="70">
        <f t="shared" si="1"/>
        <v>0</v>
      </c>
      <c r="H31" s="32">
        <v>9.5</v>
      </c>
      <c r="I31" s="70">
        <f t="shared" si="2"/>
        <v>0</v>
      </c>
      <c r="J31" s="67"/>
    </row>
    <row r="32" spans="1:10" s="2" customFormat="1" x14ac:dyDescent="0.3">
      <c r="A32" s="31" t="s">
        <v>31</v>
      </c>
      <c r="B32" s="61" t="s">
        <v>312</v>
      </c>
      <c r="C32" s="58">
        <v>300</v>
      </c>
      <c r="D32" s="59" t="s">
        <v>52</v>
      </c>
      <c r="E32" s="80"/>
      <c r="F32" s="82">
        <f t="shared" si="0"/>
        <v>0</v>
      </c>
      <c r="G32" s="70">
        <f t="shared" si="1"/>
        <v>0</v>
      </c>
      <c r="H32" s="33">
        <v>9.5</v>
      </c>
      <c r="I32" s="70">
        <f t="shared" si="2"/>
        <v>0</v>
      </c>
      <c r="J32" s="67"/>
    </row>
    <row r="33" spans="1:10" s="1" customFormat="1" x14ac:dyDescent="0.3">
      <c r="A33" s="31" t="s">
        <v>32</v>
      </c>
      <c r="B33" s="57" t="s">
        <v>313</v>
      </c>
      <c r="C33" s="58">
        <v>300</v>
      </c>
      <c r="D33" s="59" t="s">
        <v>52</v>
      </c>
      <c r="E33" s="80"/>
      <c r="F33" s="81">
        <f t="shared" si="0"/>
        <v>0</v>
      </c>
      <c r="G33" s="70">
        <f t="shared" si="1"/>
        <v>0</v>
      </c>
      <c r="H33" s="32">
        <v>9.5</v>
      </c>
      <c r="I33" s="70">
        <f t="shared" si="2"/>
        <v>0</v>
      </c>
      <c r="J33" s="67"/>
    </row>
    <row r="34" spans="1:10" s="1" customFormat="1" x14ac:dyDescent="0.3">
      <c r="A34" s="31" t="s">
        <v>33</v>
      </c>
      <c r="B34" s="57" t="s">
        <v>314</v>
      </c>
      <c r="C34" s="58">
        <v>20</v>
      </c>
      <c r="D34" s="59" t="s">
        <v>53</v>
      </c>
      <c r="E34" s="80"/>
      <c r="F34" s="81">
        <f t="shared" si="0"/>
        <v>0</v>
      </c>
      <c r="G34" s="70">
        <f t="shared" si="1"/>
        <v>0</v>
      </c>
      <c r="H34" s="33">
        <v>22</v>
      </c>
      <c r="I34" s="70">
        <f>F34*1.22</f>
        <v>0</v>
      </c>
      <c r="J34" s="67"/>
    </row>
    <row r="35" spans="1:10" s="1" customFormat="1" x14ac:dyDescent="0.3">
      <c r="A35" s="31" t="s">
        <v>34</v>
      </c>
      <c r="B35" s="60" t="s">
        <v>315</v>
      </c>
      <c r="C35" s="58">
        <v>4</v>
      </c>
      <c r="D35" s="59" t="s">
        <v>53</v>
      </c>
      <c r="E35" s="80"/>
      <c r="F35" s="81">
        <f t="shared" si="0"/>
        <v>0</v>
      </c>
      <c r="G35" s="70">
        <f t="shared" si="1"/>
        <v>0</v>
      </c>
      <c r="H35" s="33">
        <v>22</v>
      </c>
      <c r="I35" s="70">
        <f t="shared" ref="I35:I71" si="6">F35*1.22</f>
        <v>0</v>
      </c>
      <c r="J35" s="67"/>
    </row>
    <row r="36" spans="1:10" s="1" customFormat="1" x14ac:dyDescent="0.3">
      <c r="A36" s="31" t="s">
        <v>35</v>
      </c>
      <c r="B36" s="60" t="s">
        <v>316</v>
      </c>
      <c r="C36" s="58">
        <v>20</v>
      </c>
      <c r="D36" s="59" t="s">
        <v>53</v>
      </c>
      <c r="E36" s="80"/>
      <c r="F36" s="81">
        <f t="shared" si="0"/>
        <v>0</v>
      </c>
      <c r="G36" s="70">
        <f t="shared" si="1"/>
        <v>0</v>
      </c>
      <c r="H36" s="33">
        <v>22</v>
      </c>
      <c r="I36" s="70">
        <f t="shared" si="6"/>
        <v>0</v>
      </c>
      <c r="J36" s="67"/>
    </row>
    <row r="37" spans="1:10" s="1" customFormat="1" x14ac:dyDescent="0.3">
      <c r="A37" s="31" t="s">
        <v>36</v>
      </c>
      <c r="B37" s="60" t="s">
        <v>317</v>
      </c>
      <c r="C37" s="58">
        <v>2</v>
      </c>
      <c r="D37" s="59" t="s">
        <v>53</v>
      </c>
      <c r="E37" s="80"/>
      <c r="F37" s="81">
        <f t="shared" si="0"/>
        <v>0</v>
      </c>
      <c r="G37" s="70">
        <f t="shared" si="1"/>
        <v>0</v>
      </c>
      <c r="H37" s="33">
        <v>22</v>
      </c>
      <c r="I37" s="70">
        <f t="shared" si="6"/>
        <v>0</v>
      </c>
      <c r="J37" s="67"/>
    </row>
    <row r="38" spans="1:10" s="1" customFormat="1" x14ac:dyDescent="0.3">
      <c r="A38" s="31" t="s">
        <v>37</v>
      </c>
      <c r="B38" s="60" t="s">
        <v>318</v>
      </c>
      <c r="C38" s="58">
        <v>4</v>
      </c>
      <c r="D38" s="59" t="s">
        <v>53</v>
      </c>
      <c r="E38" s="80"/>
      <c r="F38" s="81">
        <f t="shared" si="0"/>
        <v>0</v>
      </c>
      <c r="G38" s="70">
        <f t="shared" si="1"/>
        <v>0</v>
      </c>
      <c r="H38" s="33">
        <v>22</v>
      </c>
      <c r="I38" s="70">
        <f t="shared" si="6"/>
        <v>0</v>
      </c>
      <c r="J38" s="67"/>
    </row>
    <row r="39" spans="1:10" s="1" customFormat="1" x14ac:dyDescent="0.3">
      <c r="A39" s="31" t="s">
        <v>38</v>
      </c>
      <c r="B39" s="60" t="s">
        <v>319</v>
      </c>
      <c r="C39" s="58">
        <v>5</v>
      </c>
      <c r="D39" s="59" t="s">
        <v>53</v>
      </c>
      <c r="E39" s="80"/>
      <c r="F39" s="81">
        <f t="shared" si="0"/>
        <v>0</v>
      </c>
      <c r="G39" s="70">
        <f t="shared" si="1"/>
        <v>0</v>
      </c>
      <c r="H39" s="33">
        <v>22</v>
      </c>
      <c r="I39" s="70">
        <f t="shared" si="6"/>
        <v>0</v>
      </c>
      <c r="J39" s="67"/>
    </row>
    <row r="40" spans="1:10" s="1" customFormat="1" x14ac:dyDescent="0.3">
      <c r="A40" s="31" t="s">
        <v>39</v>
      </c>
      <c r="B40" s="57" t="s">
        <v>320</v>
      </c>
      <c r="C40" s="58">
        <v>120</v>
      </c>
      <c r="D40" s="59" t="s">
        <v>53</v>
      </c>
      <c r="E40" s="80"/>
      <c r="F40" s="81">
        <f t="shared" si="0"/>
        <v>0</v>
      </c>
      <c r="G40" s="70">
        <f t="shared" si="1"/>
        <v>0</v>
      </c>
      <c r="H40" s="33">
        <v>22</v>
      </c>
      <c r="I40" s="70">
        <f t="shared" si="6"/>
        <v>0</v>
      </c>
      <c r="J40" s="67"/>
    </row>
    <row r="41" spans="1:10" s="1" customFormat="1" x14ac:dyDescent="0.3">
      <c r="A41" s="31" t="s">
        <v>40</v>
      </c>
      <c r="B41" s="60" t="s">
        <v>321</v>
      </c>
      <c r="C41" s="58">
        <v>5</v>
      </c>
      <c r="D41" s="59" t="s">
        <v>53</v>
      </c>
      <c r="E41" s="80"/>
      <c r="F41" s="81">
        <f t="shared" ref="F41:F66" si="7">C41*E41</f>
        <v>0</v>
      </c>
      <c r="G41" s="70">
        <f t="shared" si="1"/>
        <v>0</v>
      </c>
      <c r="H41" s="33">
        <v>22</v>
      </c>
      <c r="I41" s="70">
        <f t="shared" si="6"/>
        <v>0</v>
      </c>
      <c r="J41" s="67"/>
    </row>
    <row r="42" spans="1:10" s="1" customFormat="1" x14ac:dyDescent="0.3">
      <c r="A42" s="31" t="s">
        <v>41</v>
      </c>
      <c r="B42" s="57" t="s">
        <v>322</v>
      </c>
      <c r="C42" s="58">
        <v>40</v>
      </c>
      <c r="D42" s="59" t="s">
        <v>53</v>
      </c>
      <c r="E42" s="80"/>
      <c r="F42" s="81">
        <f t="shared" si="7"/>
        <v>0</v>
      </c>
      <c r="G42" s="70">
        <f t="shared" ref="G42:G63" si="8">I42-F42</f>
        <v>0</v>
      </c>
      <c r="H42" s="33">
        <v>22</v>
      </c>
      <c r="I42" s="70">
        <f t="shared" si="6"/>
        <v>0</v>
      </c>
      <c r="J42" s="67"/>
    </row>
    <row r="43" spans="1:10" s="1" customFormat="1" x14ac:dyDescent="0.3">
      <c r="A43" s="31" t="s">
        <v>42</v>
      </c>
      <c r="B43" s="57" t="s">
        <v>323</v>
      </c>
      <c r="C43" s="58">
        <v>18</v>
      </c>
      <c r="D43" s="59" t="s">
        <v>53</v>
      </c>
      <c r="E43" s="80"/>
      <c r="F43" s="81">
        <f t="shared" si="7"/>
        <v>0</v>
      </c>
      <c r="G43" s="70">
        <f t="shared" si="8"/>
        <v>0</v>
      </c>
      <c r="H43" s="33">
        <v>22</v>
      </c>
      <c r="I43" s="70">
        <f t="shared" si="6"/>
        <v>0</v>
      </c>
      <c r="J43" s="67"/>
    </row>
    <row r="44" spans="1:10" s="1" customFormat="1" x14ac:dyDescent="0.3">
      <c r="A44" s="31" t="s">
        <v>43</v>
      </c>
      <c r="B44" s="60" t="s">
        <v>324</v>
      </c>
      <c r="C44" s="58">
        <v>10</v>
      </c>
      <c r="D44" s="59" t="s">
        <v>53</v>
      </c>
      <c r="E44" s="80"/>
      <c r="F44" s="81">
        <f t="shared" si="7"/>
        <v>0</v>
      </c>
      <c r="G44" s="70">
        <f t="shared" si="8"/>
        <v>0</v>
      </c>
      <c r="H44" s="33">
        <v>22</v>
      </c>
      <c r="I44" s="70">
        <f t="shared" si="6"/>
        <v>0</v>
      </c>
      <c r="J44" s="67"/>
    </row>
    <row r="45" spans="1:10" s="1" customFormat="1" x14ac:dyDescent="0.3">
      <c r="A45" s="31" t="s">
        <v>44</v>
      </c>
      <c r="B45" s="60" t="s">
        <v>325</v>
      </c>
      <c r="C45" s="58">
        <v>35</v>
      </c>
      <c r="D45" s="59" t="s">
        <v>53</v>
      </c>
      <c r="E45" s="80"/>
      <c r="F45" s="81">
        <f t="shared" si="7"/>
        <v>0</v>
      </c>
      <c r="G45" s="70">
        <f t="shared" si="8"/>
        <v>0</v>
      </c>
      <c r="H45" s="33">
        <v>22</v>
      </c>
      <c r="I45" s="70">
        <f t="shared" si="6"/>
        <v>0</v>
      </c>
      <c r="J45" s="67"/>
    </row>
    <row r="46" spans="1:10" s="1" customFormat="1" x14ac:dyDescent="0.3">
      <c r="A46" s="31" t="s">
        <v>45</v>
      </c>
      <c r="B46" s="60" t="s">
        <v>326</v>
      </c>
      <c r="C46" s="58">
        <v>3</v>
      </c>
      <c r="D46" s="59" t="s">
        <v>53</v>
      </c>
      <c r="E46" s="80"/>
      <c r="F46" s="81">
        <f t="shared" si="7"/>
        <v>0</v>
      </c>
      <c r="G46" s="70">
        <f t="shared" si="8"/>
        <v>0</v>
      </c>
      <c r="H46" s="33">
        <v>22</v>
      </c>
      <c r="I46" s="70">
        <f t="shared" si="6"/>
        <v>0</v>
      </c>
      <c r="J46" s="67"/>
    </row>
    <row r="47" spans="1:10" s="1" customFormat="1" x14ac:dyDescent="0.3">
      <c r="A47" s="31" t="s">
        <v>46</v>
      </c>
      <c r="B47" s="60" t="s">
        <v>327</v>
      </c>
      <c r="C47" s="58">
        <v>6</v>
      </c>
      <c r="D47" s="59" t="s">
        <v>53</v>
      </c>
      <c r="E47" s="80"/>
      <c r="F47" s="81">
        <f t="shared" si="7"/>
        <v>0</v>
      </c>
      <c r="G47" s="70">
        <f t="shared" si="8"/>
        <v>0</v>
      </c>
      <c r="H47" s="33">
        <v>22</v>
      </c>
      <c r="I47" s="70">
        <f t="shared" si="6"/>
        <v>0</v>
      </c>
      <c r="J47" s="67"/>
    </row>
    <row r="48" spans="1:10" s="1" customFormat="1" x14ac:dyDescent="0.3">
      <c r="A48" s="31" t="s">
        <v>47</v>
      </c>
      <c r="B48" s="60" t="s">
        <v>328</v>
      </c>
      <c r="C48" s="58">
        <v>12</v>
      </c>
      <c r="D48" s="59" t="s">
        <v>53</v>
      </c>
      <c r="E48" s="80"/>
      <c r="F48" s="81">
        <f t="shared" si="7"/>
        <v>0</v>
      </c>
      <c r="G48" s="70">
        <f t="shared" si="8"/>
        <v>0</v>
      </c>
      <c r="H48" s="33">
        <v>22</v>
      </c>
      <c r="I48" s="70">
        <f t="shared" si="6"/>
        <v>0</v>
      </c>
      <c r="J48" s="67"/>
    </row>
    <row r="49" spans="1:10" s="1" customFormat="1" x14ac:dyDescent="0.3">
      <c r="A49" s="31" t="s">
        <v>48</v>
      </c>
      <c r="B49" s="57" t="s">
        <v>329</v>
      </c>
      <c r="C49" s="58">
        <v>12</v>
      </c>
      <c r="D49" s="59" t="s">
        <v>53</v>
      </c>
      <c r="E49" s="80"/>
      <c r="F49" s="81">
        <f t="shared" si="7"/>
        <v>0</v>
      </c>
      <c r="G49" s="70">
        <f t="shared" si="8"/>
        <v>0</v>
      </c>
      <c r="H49" s="33">
        <v>22</v>
      </c>
      <c r="I49" s="70">
        <f t="shared" si="6"/>
        <v>0</v>
      </c>
      <c r="J49" s="67"/>
    </row>
    <row r="50" spans="1:10" s="1" customFormat="1" x14ac:dyDescent="0.3">
      <c r="A50" s="31" t="s">
        <v>49</v>
      </c>
      <c r="B50" s="60" t="s">
        <v>330</v>
      </c>
      <c r="C50" s="58">
        <v>16</v>
      </c>
      <c r="D50" s="59" t="s">
        <v>53</v>
      </c>
      <c r="E50" s="80"/>
      <c r="F50" s="81">
        <f t="shared" si="7"/>
        <v>0</v>
      </c>
      <c r="G50" s="70">
        <f t="shared" si="8"/>
        <v>0</v>
      </c>
      <c r="H50" s="33">
        <v>22</v>
      </c>
      <c r="I50" s="70">
        <f t="shared" si="6"/>
        <v>0</v>
      </c>
      <c r="J50" s="67"/>
    </row>
    <row r="51" spans="1:10" s="1" customFormat="1" x14ac:dyDescent="0.3">
      <c r="A51" s="31" t="s">
        <v>50</v>
      </c>
      <c r="B51" s="60" t="s">
        <v>331</v>
      </c>
      <c r="C51" s="58">
        <v>12</v>
      </c>
      <c r="D51" s="59" t="s">
        <v>53</v>
      </c>
      <c r="E51" s="80"/>
      <c r="F51" s="81">
        <f t="shared" si="7"/>
        <v>0</v>
      </c>
      <c r="G51" s="70">
        <f t="shared" si="8"/>
        <v>0</v>
      </c>
      <c r="H51" s="33">
        <v>22</v>
      </c>
      <c r="I51" s="70">
        <f t="shared" si="6"/>
        <v>0</v>
      </c>
      <c r="J51" s="67"/>
    </row>
    <row r="52" spans="1:10" s="1" customFormat="1" ht="28.8" x14ac:dyDescent="0.3">
      <c r="A52" s="31" t="s">
        <v>77</v>
      </c>
      <c r="B52" s="61" t="s">
        <v>332</v>
      </c>
      <c r="C52" s="58">
        <v>30</v>
      </c>
      <c r="D52" s="59" t="s">
        <v>53</v>
      </c>
      <c r="E52" s="80"/>
      <c r="F52" s="81">
        <f t="shared" si="7"/>
        <v>0</v>
      </c>
      <c r="G52" s="70">
        <f t="shared" si="8"/>
        <v>0</v>
      </c>
      <c r="H52" s="33">
        <v>22</v>
      </c>
      <c r="I52" s="70">
        <f t="shared" si="6"/>
        <v>0</v>
      </c>
      <c r="J52" s="67"/>
    </row>
    <row r="53" spans="1:10" s="1" customFormat="1" x14ac:dyDescent="0.3">
      <c r="A53" s="31" t="s">
        <v>81</v>
      </c>
      <c r="B53" s="61" t="s">
        <v>333</v>
      </c>
      <c r="C53" s="58">
        <v>20</v>
      </c>
      <c r="D53" s="59" t="s">
        <v>53</v>
      </c>
      <c r="E53" s="80"/>
      <c r="F53" s="81">
        <f t="shared" si="7"/>
        <v>0</v>
      </c>
      <c r="G53" s="70">
        <f t="shared" si="8"/>
        <v>0</v>
      </c>
      <c r="H53" s="33">
        <v>22</v>
      </c>
      <c r="I53" s="70">
        <f t="shared" si="6"/>
        <v>0</v>
      </c>
      <c r="J53" s="67"/>
    </row>
    <row r="54" spans="1:10" s="1" customFormat="1" x14ac:dyDescent="0.3">
      <c r="A54" s="31" t="s">
        <v>82</v>
      </c>
      <c r="B54" s="61" t="s">
        <v>334</v>
      </c>
      <c r="C54" s="58">
        <v>350</v>
      </c>
      <c r="D54" s="59" t="s">
        <v>53</v>
      </c>
      <c r="E54" s="80"/>
      <c r="F54" s="81">
        <f t="shared" si="7"/>
        <v>0</v>
      </c>
      <c r="G54" s="70">
        <f t="shared" si="8"/>
        <v>0</v>
      </c>
      <c r="H54" s="33">
        <v>22</v>
      </c>
      <c r="I54" s="70">
        <f t="shared" si="6"/>
        <v>0</v>
      </c>
      <c r="J54" s="67"/>
    </row>
    <row r="55" spans="1:10" s="2" customFormat="1" x14ac:dyDescent="0.3">
      <c r="A55" s="31" t="s">
        <v>83</v>
      </c>
      <c r="B55" s="61" t="s">
        <v>335</v>
      </c>
      <c r="C55" s="58">
        <v>450</v>
      </c>
      <c r="D55" s="59" t="s">
        <v>53</v>
      </c>
      <c r="E55" s="80"/>
      <c r="F55" s="81">
        <f t="shared" si="7"/>
        <v>0</v>
      </c>
      <c r="G55" s="70">
        <f t="shared" si="8"/>
        <v>0</v>
      </c>
      <c r="H55" s="33">
        <v>22</v>
      </c>
      <c r="I55" s="70">
        <f t="shared" si="6"/>
        <v>0</v>
      </c>
      <c r="J55" s="67"/>
    </row>
    <row r="56" spans="1:10" s="2" customFormat="1" x14ac:dyDescent="0.3">
      <c r="A56" s="31" t="s">
        <v>84</v>
      </c>
      <c r="B56" s="61" t="s">
        <v>336</v>
      </c>
      <c r="C56" s="58">
        <v>75</v>
      </c>
      <c r="D56" s="59" t="s">
        <v>53</v>
      </c>
      <c r="E56" s="80"/>
      <c r="F56" s="81">
        <f t="shared" si="7"/>
        <v>0</v>
      </c>
      <c r="G56" s="70">
        <f t="shared" si="8"/>
        <v>0</v>
      </c>
      <c r="H56" s="33">
        <v>22</v>
      </c>
      <c r="I56" s="70">
        <f t="shared" si="6"/>
        <v>0</v>
      </c>
      <c r="J56" s="67"/>
    </row>
    <row r="57" spans="1:10" s="2" customFormat="1" x14ac:dyDescent="0.3">
      <c r="A57" s="31" t="s">
        <v>85</v>
      </c>
      <c r="B57" s="61" t="s">
        <v>337</v>
      </c>
      <c r="C57" s="58">
        <v>54</v>
      </c>
      <c r="D57" s="59" t="s">
        <v>52</v>
      </c>
      <c r="E57" s="80"/>
      <c r="F57" s="81">
        <f t="shared" si="7"/>
        <v>0</v>
      </c>
      <c r="G57" s="70">
        <f t="shared" si="8"/>
        <v>0</v>
      </c>
      <c r="H57" s="33">
        <v>22</v>
      </c>
      <c r="I57" s="70">
        <f t="shared" si="6"/>
        <v>0</v>
      </c>
      <c r="J57" s="67"/>
    </row>
    <row r="58" spans="1:10" s="1" customFormat="1" x14ac:dyDescent="0.3">
      <c r="A58" s="31" t="s">
        <v>86</v>
      </c>
      <c r="B58" s="60" t="s">
        <v>419</v>
      </c>
      <c r="C58" s="58">
        <v>20</v>
      </c>
      <c r="D58" s="59" t="s">
        <v>52</v>
      </c>
      <c r="E58" s="80"/>
      <c r="F58" s="81">
        <f t="shared" si="7"/>
        <v>0</v>
      </c>
      <c r="G58" s="70">
        <f t="shared" si="8"/>
        <v>0</v>
      </c>
      <c r="H58" s="33">
        <v>22</v>
      </c>
      <c r="I58" s="70">
        <f t="shared" ref="I58:I59" si="9">F58*1.22</f>
        <v>0</v>
      </c>
      <c r="J58" s="67"/>
    </row>
    <row r="59" spans="1:10" s="1" customFormat="1" x14ac:dyDescent="0.3">
      <c r="A59" s="31" t="s">
        <v>87</v>
      </c>
      <c r="B59" s="57" t="s">
        <v>434</v>
      </c>
      <c r="C59" s="58">
        <v>20</v>
      </c>
      <c r="D59" s="59" t="s">
        <v>52</v>
      </c>
      <c r="E59" s="80"/>
      <c r="F59" s="81">
        <f t="shared" si="7"/>
        <v>0</v>
      </c>
      <c r="G59" s="70">
        <f t="shared" si="8"/>
        <v>0</v>
      </c>
      <c r="H59" s="33">
        <v>22</v>
      </c>
      <c r="I59" s="70">
        <f t="shared" si="9"/>
        <v>0</v>
      </c>
      <c r="J59" s="67"/>
    </row>
    <row r="60" spans="1:10" s="1" customFormat="1" ht="28.8" x14ac:dyDescent="0.3">
      <c r="A60" s="31" t="s">
        <v>88</v>
      </c>
      <c r="B60" s="61" t="s">
        <v>338</v>
      </c>
      <c r="C60" s="58">
        <v>1000</v>
      </c>
      <c r="D60" s="59" t="s">
        <v>52</v>
      </c>
      <c r="E60" s="80"/>
      <c r="F60" s="81">
        <f t="shared" si="7"/>
        <v>0</v>
      </c>
      <c r="G60" s="70">
        <f t="shared" si="8"/>
        <v>0</v>
      </c>
      <c r="H60" s="33">
        <v>22</v>
      </c>
      <c r="I60" s="70">
        <f t="shared" si="6"/>
        <v>0</v>
      </c>
      <c r="J60" s="67"/>
    </row>
    <row r="61" spans="1:10" s="1" customFormat="1" x14ac:dyDescent="0.3">
      <c r="A61" s="31" t="s">
        <v>89</v>
      </c>
      <c r="B61" s="61" t="s">
        <v>339</v>
      </c>
      <c r="C61" s="58">
        <v>300</v>
      </c>
      <c r="D61" s="59" t="s">
        <v>52</v>
      </c>
      <c r="E61" s="80"/>
      <c r="F61" s="81">
        <f t="shared" si="7"/>
        <v>0</v>
      </c>
      <c r="G61" s="70">
        <f t="shared" si="8"/>
        <v>0</v>
      </c>
      <c r="H61" s="33">
        <v>22</v>
      </c>
      <c r="I61" s="70">
        <f t="shared" si="6"/>
        <v>0</v>
      </c>
      <c r="J61" s="67"/>
    </row>
    <row r="62" spans="1:10" s="2" customFormat="1" x14ac:dyDescent="0.3">
      <c r="A62" s="31" t="s">
        <v>120</v>
      </c>
      <c r="B62" s="61" t="s">
        <v>467</v>
      </c>
      <c r="C62" s="58">
        <v>660</v>
      </c>
      <c r="D62" s="59" t="s">
        <v>52</v>
      </c>
      <c r="E62" s="80"/>
      <c r="F62" s="82">
        <f t="shared" si="7"/>
        <v>0</v>
      </c>
      <c r="G62" s="70">
        <f t="shared" si="8"/>
        <v>0</v>
      </c>
      <c r="H62" s="33">
        <v>22</v>
      </c>
      <c r="I62" s="70">
        <f t="shared" si="6"/>
        <v>0</v>
      </c>
      <c r="J62" s="67"/>
    </row>
    <row r="63" spans="1:10" s="2" customFormat="1" x14ac:dyDescent="0.3">
      <c r="A63" s="31" t="s">
        <v>90</v>
      </c>
      <c r="B63" s="61" t="s">
        <v>340</v>
      </c>
      <c r="C63" s="58">
        <v>3000</v>
      </c>
      <c r="D63" s="59" t="s">
        <v>53</v>
      </c>
      <c r="E63" s="80"/>
      <c r="F63" s="82">
        <f t="shared" si="7"/>
        <v>0</v>
      </c>
      <c r="G63" s="70">
        <f t="shared" si="8"/>
        <v>0</v>
      </c>
      <c r="H63" s="33">
        <v>22</v>
      </c>
      <c r="I63" s="70">
        <f t="shared" si="6"/>
        <v>0</v>
      </c>
      <c r="J63" s="67"/>
    </row>
    <row r="64" spans="1:10" s="1" customFormat="1" x14ac:dyDescent="0.3">
      <c r="A64" s="31" t="s">
        <v>91</v>
      </c>
      <c r="B64" s="57" t="s">
        <v>341</v>
      </c>
      <c r="C64" s="58">
        <v>7000</v>
      </c>
      <c r="D64" s="59" t="s">
        <v>52</v>
      </c>
      <c r="E64" s="80"/>
      <c r="F64" s="81">
        <f t="shared" si="7"/>
        <v>0</v>
      </c>
      <c r="G64" s="70">
        <f t="shared" ref="G64:G71" si="10">I64-F64</f>
        <v>0</v>
      </c>
      <c r="H64" s="33">
        <v>22</v>
      </c>
      <c r="I64" s="70">
        <f t="shared" si="6"/>
        <v>0</v>
      </c>
      <c r="J64" s="67"/>
    </row>
    <row r="65" spans="1:10" s="1" customFormat="1" x14ac:dyDescent="0.3">
      <c r="A65" s="31" t="s">
        <v>92</v>
      </c>
      <c r="B65" s="57" t="s">
        <v>342</v>
      </c>
      <c r="C65" s="58">
        <v>800</v>
      </c>
      <c r="D65" s="59" t="s">
        <v>52</v>
      </c>
      <c r="E65" s="80"/>
      <c r="F65" s="81">
        <f t="shared" si="7"/>
        <v>0</v>
      </c>
      <c r="G65" s="70">
        <f t="shared" si="10"/>
        <v>0</v>
      </c>
      <c r="H65" s="33">
        <v>22</v>
      </c>
      <c r="I65" s="70">
        <f t="shared" si="6"/>
        <v>0</v>
      </c>
      <c r="J65" s="67"/>
    </row>
    <row r="66" spans="1:10" s="1" customFormat="1" x14ac:dyDescent="0.3">
      <c r="A66" s="31" t="s">
        <v>121</v>
      </c>
      <c r="B66" s="60" t="s">
        <v>343</v>
      </c>
      <c r="C66" s="58">
        <v>800</v>
      </c>
      <c r="D66" s="59" t="s">
        <v>52</v>
      </c>
      <c r="E66" s="80"/>
      <c r="F66" s="81">
        <f t="shared" si="7"/>
        <v>0</v>
      </c>
      <c r="G66" s="70">
        <f t="shared" si="10"/>
        <v>0</v>
      </c>
      <c r="H66" s="33">
        <v>22</v>
      </c>
      <c r="I66" s="70">
        <f t="shared" si="6"/>
        <v>0</v>
      </c>
      <c r="J66" s="67"/>
    </row>
    <row r="67" spans="1:10" s="1" customFormat="1" x14ac:dyDescent="0.3">
      <c r="A67" s="31" t="s">
        <v>93</v>
      </c>
      <c r="B67" s="60" t="s">
        <v>344</v>
      </c>
      <c r="C67" s="58">
        <v>1400</v>
      </c>
      <c r="D67" s="59" t="s">
        <v>52</v>
      </c>
      <c r="E67" s="80"/>
      <c r="F67" s="81">
        <f t="shared" ref="F67:F71" si="11">C67*E67</f>
        <v>0</v>
      </c>
      <c r="G67" s="70">
        <f t="shared" si="10"/>
        <v>0</v>
      </c>
      <c r="H67" s="33">
        <v>22</v>
      </c>
      <c r="I67" s="70">
        <f t="shared" si="6"/>
        <v>0</v>
      </c>
      <c r="J67" s="67"/>
    </row>
    <row r="68" spans="1:10" s="1" customFormat="1" x14ac:dyDescent="0.3">
      <c r="A68" s="31" t="s">
        <v>94</v>
      </c>
      <c r="B68" s="57" t="s">
        <v>345</v>
      </c>
      <c r="C68" s="58">
        <v>1000</v>
      </c>
      <c r="D68" s="59" t="s">
        <v>52</v>
      </c>
      <c r="E68" s="80"/>
      <c r="F68" s="81">
        <f t="shared" si="11"/>
        <v>0</v>
      </c>
      <c r="G68" s="70">
        <f t="shared" si="10"/>
        <v>0</v>
      </c>
      <c r="H68" s="33">
        <v>22</v>
      </c>
      <c r="I68" s="70">
        <f t="shared" si="6"/>
        <v>0</v>
      </c>
      <c r="J68" s="67"/>
    </row>
    <row r="69" spans="1:10" s="1" customFormat="1" x14ac:dyDescent="0.3">
      <c r="A69" s="31" t="s">
        <v>122</v>
      </c>
      <c r="B69" s="61" t="s">
        <v>439</v>
      </c>
      <c r="C69" s="58">
        <v>1000</v>
      </c>
      <c r="D69" s="59" t="s">
        <v>52</v>
      </c>
      <c r="E69" s="80"/>
      <c r="F69" s="81">
        <f t="shared" si="11"/>
        <v>0</v>
      </c>
      <c r="G69" s="70">
        <f t="shared" si="10"/>
        <v>0</v>
      </c>
      <c r="H69" s="33">
        <v>22</v>
      </c>
      <c r="I69" s="70">
        <f t="shared" si="6"/>
        <v>0</v>
      </c>
      <c r="J69" s="67"/>
    </row>
    <row r="70" spans="1:10" s="1" customFormat="1" x14ac:dyDescent="0.3">
      <c r="A70" s="31" t="s">
        <v>95</v>
      </c>
      <c r="B70" s="60" t="s">
        <v>346</v>
      </c>
      <c r="C70" s="58">
        <v>240</v>
      </c>
      <c r="D70" s="59" t="s">
        <v>52</v>
      </c>
      <c r="E70" s="80"/>
      <c r="F70" s="81">
        <f t="shared" ref="F70" si="12">C70*E70</f>
        <v>0</v>
      </c>
      <c r="G70" s="70">
        <f t="shared" ref="G70" si="13">I70-F70</f>
        <v>0</v>
      </c>
      <c r="H70" s="33">
        <v>22</v>
      </c>
      <c r="I70" s="70">
        <f t="shared" ref="I70" si="14">F70*1.22</f>
        <v>0</v>
      </c>
      <c r="J70" s="67"/>
    </row>
    <row r="71" spans="1:10" s="1" customFormat="1" x14ac:dyDescent="0.3">
      <c r="A71" s="31" t="s">
        <v>96</v>
      </c>
      <c r="B71" s="60" t="s">
        <v>472</v>
      </c>
      <c r="C71" s="58">
        <v>240</v>
      </c>
      <c r="D71" s="59" t="s">
        <v>52</v>
      </c>
      <c r="E71" s="80"/>
      <c r="F71" s="81">
        <f t="shared" si="11"/>
        <v>0</v>
      </c>
      <c r="G71" s="70">
        <f t="shared" si="10"/>
        <v>0</v>
      </c>
      <c r="H71" s="33">
        <v>22</v>
      </c>
      <c r="I71" s="70">
        <f t="shared" si="6"/>
        <v>0</v>
      </c>
      <c r="J71" s="67"/>
    </row>
    <row r="72" spans="1:10" s="1" customFormat="1" x14ac:dyDescent="0.3">
      <c r="A72" s="31" t="s">
        <v>97</v>
      </c>
      <c r="B72" s="60" t="s">
        <v>471</v>
      </c>
      <c r="C72" s="58">
        <v>150</v>
      </c>
      <c r="D72" s="59" t="s">
        <v>52</v>
      </c>
      <c r="E72" s="80"/>
      <c r="F72" s="81">
        <f t="shared" ref="F72:F73" si="15">C72*E72</f>
        <v>0</v>
      </c>
      <c r="G72" s="70">
        <f t="shared" ref="G72:G73" si="16">I72-F72</f>
        <v>0</v>
      </c>
      <c r="H72" s="33">
        <v>22</v>
      </c>
      <c r="I72" s="70">
        <f t="shared" ref="I72:I73" si="17">F72*1.22</f>
        <v>0</v>
      </c>
      <c r="J72" s="67"/>
    </row>
    <row r="73" spans="1:10" s="1" customFormat="1" x14ac:dyDescent="0.3">
      <c r="A73" s="31" t="s">
        <v>98</v>
      </c>
      <c r="B73" s="60" t="s">
        <v>474</v>
      </c>
      <c r="C73" s="58">
        <v>40</v>
      </c>
      <c r="D73" s="59" t="s">
        <v>6</v>
      </c>
      <c r="E73" s="80"/>
      <c r="F73" s="81">
        <f t="shared" si="15"/>
        <v>0</v>
      </c>
      <c r="G73" s="70">
        <f t="shared" si="16"/>
        <v>0</v>
      </c>
      <c r="H73" s="33">
        <v>22</v>
      </c>
      <c r="I73" s="70">
        <f t="shared" si="17"/>
        <v>0</v>
      </c>
      <c r="J73" s="67"/>
    </row>
    <row r="74" spans="1:10" s="1" customFormat="1" ht="15" thickBot="1" x14ac:dyDescent="0.35">
      <c r="A74" s="31" t="s">
        <v>99</v>
      </c>
      <c r="B74" s="60" t="s">
        <v>473</v>
      </c>
      <c r="C74" s="58">
        <v>40</v>
      </c>
      <c r="D74" s="59" t="s">
        <v>52</v>
      </c>
      <c r="E74" s="80"/>
      <c r="F74" s="81">
        <f t="shared" ref="F74" si="18">C74*E74</f>
        <v>0</v>
      </c>
      <c r="G74" s="70">
        <f t="shared" ref="G74" si="19">I74-F74</f>
        <v>0</v>
      </c>
      <c r="H74" s="33">
        <v>22</v>
      </c>
      <c r="I74" s="70">
        <f t="shared" ref="I74" si="20">F74*1.22</f>
        <v>0</v>
      </c>
      <c r="J74" s="67"/>
    </row>
    <row r="75" spans="1:10" s="6" customFormat="1" ht="17.25" customHeight="1" thickBot="1" x14ac:dyDescent="0.35">
      <c r="A75" s="49"/>
      <c r="B75" s="50" t="s">
        <v>51</v>
      </c>
      <c r="C75" s="35"/>
      <c r="D75" s="34"/>
      <c r="E75" s="36"/>
      <c r="F75" s="77">
        <f>SUM(F7:F74)</f>
        <v>0</v>
      </c>
      <c r="G75" s="77">
        <f>SUM(G7:G74)</f>
        <v>0</v>
      </c>
      <c r="H75" s="77"/>
      <c r="I75" s="77">
        <f>SUM(I7:I74)</f>
        <v>0</v>
      </c>
      <c r="J75" s="78">
        <f>SUM(J7:J74)</f>
        <v>0</v>
      </c>
    </row>
    <row r="76" spans="1:10" s="1" customFormat="1" x14ac:dyDescent="0.3">
      <c r="A76" s="9"/>
      <c r="B76" s="16"/>
      <c r="C76" s="37"/>
      <c r="D76" s="9"/>
      <c r="E76" s="10"/>
      <c r="F76" s="10"/>
      <c r="G76" s="5"/>
      <c r="H76" s="5"/>
      <c r="I76" s="5"/>
      <c r="J76" s="53"/>
    </row>
    <row r="77" spans="1:10" s="1" customFormat="1" x14ac:dyDescent="0.3">
      <c r="A77" s="7"/>
      <c r="B77" s="7"/>
      <c r="C77" s="38"/>
      <c r="D77" s="7"/>
      <c r="E77" s="7"/>
      <c r="F77" s="7"/>
      <c r="G77" s="7"/>
      <c r="H77" s="7"/>
      <c r="I77" s="7"/>
      <c r="J77" s="17"/>
    </row>
    <row r="78" spans="1:10" s="21" customFormat="1" x14ac:dyDescent="0.3">
      <c r="B78" s="87" t="s">
        <v>205</v>
      </c>
      <c r="C78" s="39"/>
      <c r="D78" s="22"/>
      <c r="E78" s="22"/>
      <c r="F78" s="22"/>
      <c r="G78" s="22"/>
      <c r="H78" s="22"/>
      <c r="I78" s="22"/>
      <c r="J78" s="39"/>
    </row>
    <row r="79" spans="1:10" s="21" customFormat="1" ht="29.25" customHeight="1" x14ac:dyDescent="0.3">
      <c r="A79" s="86"/>
      <c r="B79" s="106" t="s">
        <v>359</v>
      </c>
      <c r="C79" s="106"/>
      <c r="D79" s="106"/>
      <c r="E79" s="106"/>
      <c r="F79" s="106"/>
      <c r="G79" s="106"/>
      <c r="H79" s="106"/>
      <c r="I79" s="106"/>
      <c r="J79" s="106"/>
    </row>
    <row r="80" spans="1:10" s="21" customFormat="1" ht="15.75" customHeight="1" x14ac:dyDescent="0.3">
      <c r="A80" s="86"/>
      <c r="B80" s="106" t="s">
        <v>360</v>
      </c>
      <c r="C80" s="106"/>
      <c r="D80" s="106"/>
      <c r="E80" s="106"/>
      <c r="F80" s="106"/>
      <c r="G80" s="106"/>
      <c r="H80" s="106"/>
      <c r="I80" s="106"/>
      <c r="J80" s="106"/>
    </row>
    <row r="81" spans="1:10" s="12" customFormat="1" ht="17.25" customHeight="1" x14ac:dyDescent="0.3">
      <c r="A81" s="86"/>
      <c r="B81" s="102"/>
      <c r="C81" s="102"/>
      <c r="D81" s="102"/>
      <c r="E81" s="102"/>
      <c r="F81" s="102"/>
      <c r="G81" s="102"/>
      <c r="H81" s="102"/>
      <c r="I81" s="102"/>
      <c r="J81" s="102"/>
    </row>
    <row r="82" spans="1:10" s="12" customFormat="1" ht="15.75" customHeight="1" x14ac:dyDescent="0.3">
      <c r="A82" s="86"/>
      <c r="B82" s="102" t="s">
        <v>447</v>
      </c>
      <c r="C82" s="102"/>
      <c r="D82" s="102"/>
      <c r="E82" s="102"/>
      <c r="F82" s="102"/>
      <c r="G82" s="102"/>
      <c r="H82" s="102"/>
      <c r="I82" s="102"/>
      <c r="J82" s="102"/>
    </row>
    <row r="83" spans="1:10" s="12" customFormat="1" ht="45" customHeight="1" x14ac:dyDescent="0.3">
      <c r="A83" s="86"/>
      <c r="B83" s="102" t="s">
        <v>448</v>
      </c>
      <c r="C83" s="102"/>
      <c r="D83" s="102"/>
      <c r="E83" s="102"/>
      <c r="F83" s="102"/>
      <c r="G83" s="102"/>
      <c r="H83" s="102"/>
      <c r="I83" s="102"/>
      <c r="J83" s="102"/>
    </row>
    <row r="84" spans="1:10" s="12" customFormat="1" ht="15.75" customHeight="1" x14ac:dyDescent="0.3">
      <c r="A84" s="86"/>
    </row>
    <row r="86" spans="1:10" x14ac:dyDescent="0.3">
      <c r="B86" s="102" t="s">
        <v>361</v>
      </c>
      <c r="C86" s="102"/>
      <c r="D86" s="102"/>
      <c r="E86" s="102"/>
      <c r="F86" s="102"/>
      <c r="G86" s="102"/>
      <c r="H86" s="102"/>
      <c r="I86" s="102"/>
      <c r="J86" s="102"/>
    </row>
    <row r="92" spans="1:10" x14ac:dyDescent="0.3">
      <c r="F92" s="11"/>
    </row>
  </sheetData>
  <sheetProtection algorithmName="SHA-512" hashValue="v4eK9efRxq85WDWxBY9OTapw0Myp00NoqgXXBkGKMM1Hx4sTjqeGwMnv+j53x/v+w8MSWvZIaGjZIWk99mBnIA==" saltValue="h6XUbSkDOeAq3tQIaj7rDw==" spinCount="100000" sheet="1" objects="1" scenarios="1"/>
  <protectedRanges>
    <protectedRange sqref="J7:J74" name="Obseg1"/>
    <protectedRange sqref="E7:E74" name="Obseg2"/>
    <protectedRange sqref="C2" name="Obseg3"/>
  </protectedRanges>
  <mergeCells count="10">
    <mergeCell ref="B81:J81"/>
    <mergeCell ref="B82:J82"/>
    <mergeCell ref="B83:J83"/>
    <mergeCell ref="B86:J86"/>
    <mergeCell ref="A1:B1"/>
    <mergeCell ref="A2:B2"/>
    <mergeCell ref="C2:J2"/>
    <mergeCell ref="C3:J3"/>
    <mergeCell ref="B79:J79"/>
    <mergeCell ref="B80:J80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7FEAB-6A71-4394-914A-D986268BC88F}">
  <dimension ref="A1:J27"/>
  <sheetViews>
    <sheetView workbookViewId="0">
      <selection activeCell="N9" sqref="N9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464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x14ac:dyDescent="0.3">
      <c r="A7" s="31" t="s">
        <v>5</v>
      </c>
      <c r="B7" s="57" t="s">
        <v>461</v>
      </c>
      <c r="C7" s="58">
        <v>700</v>
      </c>
      <c r="D7" s="59" t="s">
        <v>6</v>
      </c>
      <c r="E7" s="80"/>
      <c r="F7" s="81">
        <f t="shared" ref="F7:F8" si="0">C7*E7</f>
        <v>0</v>
      </c>
      <c r="G7" s="70">
        <f t="shared" ref="G7:G8" si="1">I7-F7</f>
        <v>0</v>
      </c>
      <c r="H7" s="32">
        <v>9.5</v>
      </c>
      <c r="I7" s="70">
        <f t="shared" ref="I7:I8" si="2">F7*1.095</f>
        <v>0</v>
      </c>
      <c r="J7" s="67"/>
    </row>
    <row r="8" spans="1:10" s="1" customFormat="1" x14ac:dyDescent="0.3">
      <c r="A8" s="31" t="s">
        <v>7</v>
      </c>
      <c r="B8" s="57" t="s">
        <v>462</v>
      </c>
      <c r="C8" s="58">
        <v>250</v>
      </c>
      <c r="D8" s="59" t="s">
        <v>6</v>
      </c>
      <c r="E8" s="80"/>
      <c r="F8" s="81">
        <f t="shared" si="0"/>
        <v>0</v>
      </c>
      <c r="G8" s="70">
        <f t="shared" si="1"/>
        <v>0</v>
      </c>
      <c r="H8" s="32">
        <v>9.5</v>
      </c>
      <c r="I8" s="70">
        <f t="shared" si="2"/>
        <v>0</v>
      </c>
      <c r="J8" s="67"/>
    </row>
    <row r="9" spans="1:10" s="1" customFormat="1" ht="15" thickBot="1" x14ac:dyDescent="0.35">
      <c r="A9" s="31" t="s">
        <v>8</v>
      </c>
      <c r="B9" s="57" t="s">
        <v>463</v>
      </c>
      <c r="C9" s="58">
        <v>50</v>
      </c>
      <c r="D9" s="59" t="s">
        <v>6</v>
      </c>
      <c r="E9" s="80"/>
      <c r="F9" s="81">
        <f t="shared" ref="F9" si="3">C9*E9</f>
        <v>0</v>
      </c>
      <c r="G9" s="70">
        <f t="shared" ref="G9" si="4">I9-F9</f>
        <v>0</v>
      </c>
      <c r="H9" s="32">
        <v>9.5</v>
      </c>
      <c r="I9" s="70">
        <f t="shared" ref="I9" si="5">F9*1.095</f>
        <v>0</v>
      </c>
      <c r="J9" s="67"/>
    </row>
    <row r="10" spans="1:10" s="6" customFormat="1" ht="17.25" customHeight="1" thickBot="1" x14ac:dyDescent="0.35">
      <c r="A10" s="49"/>
      <c r="B10" s="50" t="s">
        <v>51</v>
      </c>
      <c r="C10" s="35"/>
      <c r="D10" s="34"/>
      <c r="E10" s="36"/>
      <c r="F10" s="77">
        <f>SUM(F7:F9)</f>
        <v>0</v>
      </c>
      <c r="G10" s="77">
        <f>SUM(G7:G9)</f>
        <v>0</v>
      </c>
      <c r="H10" s="77"/>
      <c r="I10" s="77">
        <f>SUM(I7:I9)</f>
        <v>0</v>
      </c>
      <c r="J10" s="78">
        <f>SUM(J7:J9)</f>
        <v>0</v>
      </c>
    </row>
    <row r="11" spans="1:10" s="1" customFormat="1" x14ac:dyDescent="0.3">
      <c r="A11" s="9"/>
      <c r="B11" s="16"/>
      <c r="C11" s="37"/>
      <c r="D11" s="9"/>
      <c r="E11" s="10"/>
      <c r="F11" s="10"/>
      <c r="G11" s="5"/>
      <c r="H11" s="5"/>
      <c r="I11" s="5"/>
      <c r="J11" s="53"/>
    </row>
    <row r="12" spans="1:10" s="1" customFormat="1" x14ac:dyDescent="0.3">
      <c r="A12" s="7"/>
      <c r="B12" s="7"/>
      <c r="C12" s="38"/>
      <c r="D12" s="7"/>
      <c r="E12" s="7"/>
      <c r="F12" s="7"/>
      <c r="G12" s="7"/>
      <c r="H12" s="7"/>
      <c r="I12" s="7"/>
      <c r="J12" s="17"/>
    </row>
    <row r="13" spans="1:10" s="21" customFormat="1" x14ac:dyDescent="0.3">
      <c r="B13" s="87" t="s">
        <v>205</v>
      </c>
      <c r="C13" s="39"/>
      <c r="D13" s="22"/>
      <c r="E13" s="22"/>
      <c r="F13" s="22"/>
      <c r="G13" s="22"/>
      <c r="H13" s="22"/>
      <c r="I13" s="22"/>
      <c r="J13" s="39"/>
    </row>
    <row r="14" spans="1:10" s="21" customFormat="1" ht="29.25" customHeight="1" x14ac:dyDescent="0.3">
      <c r="A14" s="86"/>
      <c r="B14" s="106" t="s">
        <v>359</v>
      </c>
      <c r="C14" s="106"/>
      <c r="D14" s="106"/>
      <c r="E14" s="106"/>
      <c r="F14" s="106"/>
      <c r="G14" s="106"/>
      <c r="H14" s="106"/>
      <c r="I14" s="106"/>
      <c r="J14" s="106"/>
    </row>
    <row r="15" spans="1:10" s="21" customFormat="1" ht="15.75" customHeight="1" x14ac:dyDescent="0.3">
      <c r="A15" s="86"/>
      <c r="B15" s="106" t="s">
        <v>360</v>
      </c>
      <c r="C15" s="106"/>
      <c r="D15" s="106"/>
      <c r="E15" s="106"/>
      <c r="F15" s="106"/>
      <c r="G15" s="106"/>
      <c r="H15" s="106"/>
      <c r="I15" s="106"/>
      <c r="J15" s="106"/>
    </row>
    <row r="16" spans="1:10" s="12" customFormat="1" ht="17.25" customHeight="1" x14ac:dyDescent="0.3">
      <c r="A16" s="86"/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s="12" customFormat="1" ht="15.75" customHeight="1" x14ac:dyDescent="0.3">
      <c r="A17" s="86"/>
      <c r="B17" s="102" t="s">
        <v>447</v>
      </c>
      <c r="C17" s="102"/>
      <c r="D17" s="102"/>
      <c r="E17" s="102"/>
      <c r="F17" s="102"/>
      <c r="G17" s="102"/>
      <c r="H17" s="102"/>
      <c r="I17" s="102"/>
      <c r="J17" s="102"/>
    </row>
    <row r="18" spans="1:10" s="12" customFormat="1" ht="45" customHeight="1" x14ac:dyDescent="0.3">
      <c r="A18" s="86"/>
      <c r="B18" s="102" t="s">
        <v>448</v>
      </c>
      <c r="C18" s="102"/>
      <c r="D18" s="102"/>
      <c r="E18" s="102"/>
      <c r="F18" s="102"/>
      <c r="G18" s="102"/>
      <c r="H18" s="102"/>
      <c r="I18" s="102"/>
      <c r="J18" s="102"/>
    </row>
    <row r="19" spans="1:10" s="12" customFormat="1" ht="15.75" customHeight="1" x14ac:dyDescent="0.3">
      <c r="A19" s="86"/>
    </row>
    <row r="21" spans="1:10" x14ac:dyDescent="0.3">
      <c r="B21" s="102" t="s">
        <v>361</v>
      </c>
      <c r="C21" s="102"/>
      <c r="D21" s="102"/>
      <c r="E21" s="102"/>
      <c r="F21" s="102"/>
      <c r="G21" s="102"/>
      <c r="H21" s="102"/>
      <c r="I21" s="102"/>
      <c r="J21" s="102"/>
    </row>
    <row r="27" spans="1:10" x14ac:dyDescent="0.3">
      <c r="F27" s="11"/>
    </row>
  </sheetData>
  <sheetProtection algorithmName="SHA-512" hashValue="XSlZ1smrda7JKxNpRaC8cwz50hoeF0MdMOXtCroilgfj5zeTGpZiiDcgbYMSm3o4QmZ2IH/ka518bTn1NUideA==" saltValue="E0YQ8qCHwSM5u1LgwxH4hA==" spinCount="100000" sheet="1" objects="1" scenarios="1"/>
  <protectedRanges>
    <protectedRange sqref="J7:J9" name="Obseg1"/>
    <protectedRange sqref="E7:E9" name="Obseg2"/>
    <protectedRange sqref="C2" name="Obseg3"/>
  </protectedRanges>
  <mergeCells count="10">
    <mergeCell ref="B16:J16"/>
    <mergeCell ref="B17:J17"/>
    <mergeCell ref="B18:J18"/>
    <mergeCell ref="B21:J21"/>
    <mergeCell ref="A1:B1"/>
    <mergeCell ref="A2:B2"/>
    <mergeCell ref="C2:J2"/>
    <mergeCell ref="C3:J3"/>
    <mergeCell ref="B14:J14"/>
    <mergeCell ref="B15:J15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82375-ACAB-4A97-982C-B09BA738E1D2}">
  <dimension ref="A1:J26"/>
  <sheetViews>
    <sheetView workbookViewId="0">
      <selection activeCell="K12" sqref="K12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393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x14ac:dyDescent="0.3">
      <c r="A7" s="47" t="s">
        <v>5</v>
      </c>
      <c r="B7" s="54" t="s">
        <v>259</v>
      </c>
      <c r="C7" s="55">
        <v>160</v>
      </c>
      <c r="D7" s="56" t="s">
        <v>52</v>
      </c>
      <c r="E7" s="79"/>
      <c r="F7" s="71">
        <f>C7*E7</f>
        <v>0</v>
      </c>
      <c r="G7" s="71">
        <f>I7-F7</f>
        <v>0</v>
      </c>
      <c r="H7" s="48">
        <v>9.5</v>
      </c>
      <c r="I7" s="71">
        <f>F7*1.095</f>
        <v>0</v>
      </c>
      <c r="J7" s="66"/>
    </row>
    <row r="8" spans="1:10" s="1" customFormat="1" ht="15" thickBot="1" x14ac:dyDescent="0.35">
      <c r="A8" s="31" t="s">
        <v>9</v>
      </c>
      <c r="B8" s="60" t="s">
        <v>394</v>
      </c>
      <c r="C8" s="58">
        <v>400</v>
      </c>
      <c r="D8" s="59" t="s">
        <v>52</v>
      </c>
      <c r="E8" s="80"/>
      <c r="F8" s="81">
        <f>C8*E8</f>
        <v>0</v>
      </c>
      <c r="G8" s="70">
        <f t="shared" ref="G8" si="0">I8-F8</f>
        <v>0</v>
      </c>
      <c r="H8" s="32">
        <v>9.5</v>
      </c>
      <c r="I8" s="70">
        <f t="shared" ref="I8" si="1">F8*1.095</f>
        <v>0</v>
      </c>
      <c r="J8" s="67"/>
    </row>
    <row r="9" spans="1:10" s="6" customFormat="1" ht="17.25" customHeight="1" thickBot="1" x14ac:dyDescent="0.35">
      <c r="A9" s="49"/>
      <c r="B9" s="50" t="s">
        <v>51</v>
      </c>
      <c r="C9" s="35"/>
      <c r="D9" s="34"/>
      <c r="E9" s="36"/>
      <c r="F9" s="77">
        <f>SUM(F7:F8)</f>
        <v>0</v>
      </c>
      <c r="G9" s="77">
        <f>SUM(G7:G8)</f>
        <v>0</v>
      </c>
      <c r="H9" s="77"/>
      <c r="I9" s="77">
        <f>SUM(I7:I8)</f>
        <v>0</v>
      </c>
      <c r="J9" s="78">
        <f>SUM(J7:J8)</f>
        <v>0</v>
      </c>
    </row>
    <row r="10" spans="1:10" s="1" customFormat="1" x14ac:dyDescent="0.3">
      <c r="A10" s="9"/>
      <c r="B10" s="16"/>
      <c r="C10" s="37"/>
      <c r="D10" s="9"/>
      <c r="E10" s="10"/>
      <c r="F10" s="10"/>
      <c r="G10" s="5"/>
      <c r="H10" s="5"/>
      <c r="I10" s="5"/>
      <c r="J10" s="53"/>
    </row>
    <row r="11" spans="1:10" s="1" customFormat="1" x14ac:dyDescent="0.3">
      <c r="A11" s="7"/>
      <c r="B11" s="21" t="s">
        <v>395</v>
      </c>
      <c r="C11" s="38"/>
      <c r="D11" s="7"/>
      <c r="E11" s="7"/>
      <c r="F11" s="7"/>
      <c r="G11" s="7"/>
      <c r="H11" s="7"/>
      <c r="I11" s="7"/>
      <c r="J11" s="17"/>
    </row>
    <row r="12" spans="1:10" s="21" customFormat="1" x14ac:dyDescent="0.3">
      <c r="B12" s="87" t="s">
        <v>205</v>
      </c>
      <c r="C12" s="39"/>
      <c r="D12" s="22"/>
      <c r="E12" s="22"/>
      <c r="F12" s="22"/>
      <c r="G12" s="22"/>
      <c r="H12" s="22"/>
      <c r="I12" s="22"/>
      <c r="J12" s="39"/>
    </row>
    <row r="13" spans="1:10" s="21" customFormat="1" ht="29.25" customHeight="1" x14ac:dyDescent="0.3">
      <c r="A13" s="86"/>
      <c r="B13" s="106" t="s">
        <v>359</v>
      </c>
      <c r="C13" s="106"/>
      <c r="D13" s="106"/>
      <c r="E13" s="106"/>
      <c r="F13" s="106"/>
      <c r="G13" s="106"/>
      <c r="H13" s="106"/>
      <c r="I13" s="106"/>
      <c r="J13" s="106"/>
    </row>
    <row r="14" spans="1:10" s="21" customFormat="1" ht="15.75" customHeight="1" x14ac:dyDescent="0.3">
      <c r="A14" s="86"/>
      <c r="B14" s="106" t="s">
        <v>360</v>
      </c>
      <c r="C14" s="106"/>
      <c r="D14" s="106"/>
      <c r="E14" s="106"/>
      <c r="F14" s="106"/>
      <c r="G14" s="106"/>
      <c r="H14" s="106"/>
      <c r="I14" s="106"/>
      <c r="J14" s="106"/>
    </row>
    <row r="15" spans="1:10" s="12" customFormat="1" ht="17.25" customHeight="1" x14ac:dyDescent="0.3">
      <c r="A15" s="86"/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0" s="12" customFormat="1" ht="15.75" customHeight="1" x14ac:dyDescent="0.3">
      <c r="A16" s="86"/>
      <c r="B16" s="102" t="s">
        <v>447</v>
      </c>
      <c r="C16" s="102"/>
      <c r="D16" s="102"/>
      <c r="E16" s="102"/>
      <c r="F16" s="102"/>
      <c r="G16" s="102"/>
      <c r="H16" s="102"/>
      <c r="I16" s="102"/>
      <c r="J16" s="102"/>
    </row>
    <row r="17" spans="1:10" s="12" customFormat="1" ht="45" customHeight="1" x14ac:dyDescent="0.3">
      <c r="A17" s="86"/>
      <c r="B17" s="102" t="s">
        <v>448</v>
      </c>
      <c r="C17" s="102"/>
      <c r="D17" s="102"/>
      <c r="E17" s="102"/>
      <c r="F17" s="102"/>
      <c r="G17" s="102"/>
      <c r="H17" s="102"/>
      <c r="I17" s="102"/>
      <c r="J17" s="102"/>
    </row>
    <row r="18" spans="1:10" s="12" customFormat="1" ht="15.75" customHeight="1" x14ac:dyDescent="0.3">
      <c r="A18" s="86"/>
    </row>
    <row r="20" spans="1:10" x14ac:dyDescent="0.3">
      <c r="B20" s="102" t="s">
        <v>361</v>
      </c>
      <c r="C20" s="102"/>
      <c r="D20" s="102"/>
      <c r="E20" s="102"/>
      <c r="F20" s="102"/>
      <c r="G20" s="102"/>
      <c r="H20" s="102"/>
      <c r="I20" s="102"/>
      <c r="J20" s="102"/>
    </row>
    <row r="26" spans="1:10" x14ac:dyDescent="0.3">
      <c r="F26" s="11"/>
    </row>
  </sheetData>
  <sheetProtection algorithmName="SHA-512" hashValue="KHZeO9rF+RuZqAUjbPW7nRsSdzIDq2FR33tAg4TXLDcyjWf2trZiVyeMJyYDOsFwN1pwdMCQJkQHdR5USgpaCg==" saltValue="/y+ZMqmwAxoPrzvNCIrexw==" spinCount="100000" sheet="1" objects="1" scenarios="1"/>
  <protectedRanges>
    <protectedRange sqref="C2" name="Obseg1"/>
    <protectedRange sqref="E7:E8" name="Obseg2"/>
    <protectedRange sqref="J7:J8" name="Obseg3"/>
  </protectedRanges>
  <mergeCells count="10">
    <mergeCell ref="B15:J15"/>
    <mergeCell ref="B16:J16"/>
    <mergeCell ref="B17:J17"/>
    <mergeCell ref="B20:J20"/>
    <mergeCell ref="A1:B1"/>
    <mergeCell ref="A2:B2"/>
    <mergeCell ref="C2:J2"/>
    <mergeCell ref="C3:J3"/>
    <mergeCell ref="B13:J13"/>
    <mergeCell ref="B14:J14"/>
  </mergeCell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762BA-09AA-4A82-841F-3C1450E15269}">
  <dimension ref="A1:J42"/>
  <sheetViews>
    <sheetView workbookViewId="0">
      <selection activeCell="F18" sqref="F18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478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x14ac:dyDescent="0.3">
      <c r="A7" s="47" t="s">
        <v>5</v>
      </c>
      <c r="B7" s="54" t="s">
        <v>127</v>
      </c>
      <c r="C7" s="55">
        <v>50</v>
      </c>
      <c r="D7" s="56" t="s">
        <v>6</v>
      </c>
      <c r="E7" s="79"/>
      <c r="F7" s="71">
        <f t="shared" ref="F7:F24" si="0">C7*E7</f>
        <v>0</v>
      </c>
      <c r="G7" s="71">
        <f>I7-F7</f>
        <v>0</v>
      </c>
      <c r="H7" s="48">
        <v>9.5</v>
      </c>
      <c r="I7" s="71">
        <f>F7*1.095</f>
        <v>0</v>
      </c>
      <c r="J7" s="66"/>
    </row>
    <row r="8" spans="1:10" s="1" customFormat="1" x14ac:dyDescent="0.3">
      <c r="A8" s="31" t="s">
        <v>7</v>
      </c>
      <c r="B8" s="57" t="s">
        <v>144</v>
      </c>
      <c r="C8" s="58">
        <v>10</v>
      </c>
      <c r="D8" s="59" t="s">
        <v>6</v>
      </c>
      <c r="E8" s="80"/>
      <c r="F8" s="81">
        <f t="shared" si="0"/>
        <v>0</v>
      </c>
      <c r="G8" s="70">
        <f t="shared" ref="G8:G24" si="1">I8-F8</f>
        <v>0</v>
      </c>
      <c r="H8" s="32">
        <v>9.5</v>
      </c>
      <c r="I8" s="70">
        <f t="shared" ref="I8:I24" si="2">F8*1.095</f>
        <v>0</v>
      </c>
      <c r="J8" s="67"/>
    </row>
    <row r="9" spans="1:10" s="1" customFormat="1" x14ac:dyDescent="0.3">
      <c r="A9" s="31" t="s">
        <v>8</v>
      </c>
      <c r="B9" s="60" t="s">
        <v>237</v>
      </c>
      <c r="C9" s="58">
        <v>30</v>
      </c>
      <c r="D9" s="59" t="s">
        <v>6</v>
      </c>
      <c r="E9" s="80"/>
      <c r="F9" s="81">
        <f t="shared" si="0"/>
        <v>0</v>
      </c>
      <c r="G9" s="70">
        <f t="shared" si="1"/>
        <v>0</v>
      </c>
      <c r="H9" s="32">
        <v>9.5</v>
      </c>
      <c r="I9" s="70">
        <f t="shared" si="2"/>
        <v>0</v>
      </c>
      <c r="J9" s="67"/>
    </row>
    <row r="10" spans="1:10" s="1" customFormat="1" ht="28.8" x14ac:dyDescent="0.3">
      <c r="A10" s="31" t="s">
        <v>9</v>
      </c>
      <c r="B10" s="60" t="s">
        <v>112</v>
      </c>
      <c r="C10" s="58">
        <v>30</v>
      </c>
      <c r="D10" s="59" t="s">
        <v>6</v>
      </c>
      <c r="E10" s="80"/>
      <c r="F10" s="81">
        <f t="shared" si="0"/>
        <v>0</v>
      </c>
      <c r="G10" s="70">
        <f t="shared" si="1"/>
        <v>0</v>
      </c>
      <c r="H10" s="32">
        <v>9.5</v>
      </c>
      <c r="I10" s="70">
        <f t="shared" si="2"/>
        <v>0</v>
      </c>
      <c r="J10" s="67"/>
    </row>
    <row r="11" spans="1:10" s="1" customFormat="1" ht="28.8" x14ac:dyDescent="0.3">
      <c r="A11" s="31" t="s">
        <v>10</v>
      </c>
      <c r="B11" s="60" t="s">
        <v>238</v>
      </c>
      <c r="C11" s="58">
        <v>40</v>
      </c>
      <c r="D11" s="59" t="s">
        <v>6</v>
      </c>
      <c r="E11" s="80"/>
      <c r="F11" s="81">
        <f t="shared" si="0"/>
        <v>0</v>
      </c>
      <c r="G11" s="70">
        <f t="shared" si="1"/>
        <v>0</v>
      </c>
      <c r="H11" s="32">
        <v>9.5</v>
      </c>
      <c r="I11" s="70">
        <f t="shared" si="2"/>
        <v>0</v>
      </c>
      <c r="J11" s="67"/>
    </row>
    <row r="12" spans="1:10" s="1" customFormat="1" x14ac:dyDescent="0.3">
      <c r="A12" s="31" t="s">
        <v>11</v>
      </c>
      <c r="B12" s="60" t="s">
        <v>204</v>
      </c>
      <c r="C12" s="58">
        <v>10</v>
      </c>
      <c r="D12" s="59" t="s">
        <v>6</v>
      </c>
      <c r="E12" s="80"/>
      <c r="F12" s="81">
        <f t="shared" si="0"/>
        <v>0</v>
      </c>
      <c r="G12" s="70">
        <f t="shared" si="1"/>
        <v>0</v>
      </c>
      <c r="H12" s="32">
        <v>9.5</v>
      </c>
      <c r="I12" s="70">
        <f t="shared" si="2"/>
        <v>0</v>
      </c>
      <c r="J12" s="67"/>
    </row>
    <row r="13" spans="1:10" s="1" customFormat="1" ht="28.8" x14ac:dyDescent="0.3">
      <c r="A13" s="31" t="s">
        <v>12</v>
      </c>
      <c r="B13" s="57" t="s">
        <v>412</v>
      </c>
      <c r="C13" s="58">
        <v>40</v>
      </c>
      <c r="D13" s="59" t="s">
        <v>6</v>
      </c>
      <c r="E13" s="80"/>
      <c r="F13" s="81">
        <f t="shared" si="0"/>
        <v>0</v>
      </c>
      <c r="G13" s="70">
        <f t="shared" si="1"/>
        <v>0</v>
      </c>
      <c r="H13" s="32">
        <v>9.5</v>
      </c>
      <c r="I13" s="70">
        <f t="shared" si="2"/>
        <v>0</v>
      </c>
      <c r="J13" s="67"/>
    </row>
    <row r="14" spans="1:10" s="1" customFormat="1" ht="28.8" x14ac:dyDescent="0.3">
      <c r="A14" s="31" t="s">
        <v>13</v>
      </c>
      <c r="B14" s="60" t="s">
        <v>123</v>
      </c>
      <c r="C14" s="58">
        <v>100</v>
      </c>
      <c r="D14" s="59" t="s">
        <v>6</v>
      </c>
      <c r="E14" s="80"/>
      <c r="F14" s="81">
        <f t="shared" si="0"/>
        <v>0</v>
      </c>
      <c r="G14" s="70">
        <f t="shared" si="1"/>
        <v>0</v>
      </c>
      <c r="H14" s="32">
        <v>9.5</v>
      </c>
      <c r="I14" s="70">
        <f t="shared" si="2"/>
        <v>0</v>
      </c>
      <c r="J14" s="67"/>
    </row>
    <row r="15" spans="1:10" s="1" customFormat="1" ht="28.8" x14ac:dyDescent="0.3">
      <c r="A15" s="31" t="s">
        <v>14</v>
      </c>
      <c r="B15" s="60" t="s">
        <v>413</v>
      </c>
      <c r="C15" s="58">
        <v>100</v>
      </c>
      <c r="D15" s="59" t="s">
        <v>6</v>
      </c>
      <c r="E15" s="80"/>
      <c r="F15" s="81">
        <f t="shared" si="0"/>
        <v>0</v>
      </c>
      <c r="G15" s="70">
        <f t="shared" si="1"/>
        <v>0</v>
      </c>
      <c r="H15" s="32">
        <v>9.5</v>
      </c>
      <c r="I15" s="70">
        <f t="shared" si="2"/>
        <v>0</v>
      </c>
      <c r="J15" s="67"/>
    </row>
    <row r="16" spans="1:10" s="1" customFormat="1" ht="28.8" x14ac:dyDescent="0.3">
      <c r="A16" s="31" t="s">
        <v>15</v>
      </c>
      <c r="B16" s="57" t="s">
        <v>113</v>
      </c>
      <c r="C16" s="58">
        <v>100</v>
      </c>
      <c r="D16" s="59" t="s">
        <v>6</v>
      </c>
      <c r="E16" s="80"/>
      <c r="F16" s="81">
        <f t="shared" si="0"/>
        <v>0</v>
      </c>
      <c r="G16" s="70">
        <f t="shared" si="1"/>
        <v>0</v>
      </c>
      <c r="H16" s="32">
        <v>9.5</v>
      </c>
      <c r="I16" s="70">
        <f t="shared" si="2"/>
        <v>0</v>
      </c>
      <c r="J16" s="67"/>
    </row>
    <row r="17" spans="1:10" s="1" customFormat="1" x14ac:dyDescent="0.3">
      <c r="A17" s="31" t="s">
        <v>16</v>
      </c>
      <c r="B17" s="61" t="s">
        <v>145</v>
      </c>
      <c r="C17" s="58">
        <v>5</v>
      </c>
      <c r="D17" s="59" t="s">
        <v>6</v>
      </c>
      <c r="E17" s="80"/>
      <c r="F17" s="81">
        <f t="shared" si="0"/>
        <v>0</v>
      </c>
      <c r="G17" s="70">
        <f t="shared" si="1"/>
        <v>0</v>
      </c>
      <c r="H17" s="32">
        <v>9.5</v>
      </c>
      <c r="I17" s="70">
        <f t="shared" si="2"/>
        <v>0</v>
      </c>
      <c r="J17" s="67"/>
    </row>
    <row r="18" spans="1:10" s="1" customFormat="1" ht="28.8" x14ac:dyDescent="0.3">
      <c r="A18" s="31" t="s">
        <v>17</v>
      </c>
      <c r="B18" s="61" t="s">
        <v>110</v>
      </c>
      <c r="C18" s="58">
        <v>20</v>
      </c>
      <c r="D18" s="59" t="s">
        <v>6</v>
      </c>
      <c r="E18" s="80"/>
      <c r="F18" s="81">
        <f t="shared" si="0"/>
        <v>0</v>
      </c>
      <c r="G18" s="70">
        <f t="shared" si="1"/>
        <v>0</v>
      </c>
      <c r="H18" s="32">
        <v>9.5</v>
      </c>
      <c r="I18" s="70">
        <f t="shared" si="2"/>
        <v>0</v>
      </c>
      <c r="J18" s="67"/>
    </row>
    <row r="19" spans="1:10" s="2" customFormat="1" ht="28.8" x14ac:dyDescent="0.3">
      <c r="A19" s="31" t="s">
        <v>18</v>
      </c>
      <c r="B19" s="61" t="s">
        <v>111</v>
      </c>
      <c r="C19" s="58">
        <v>10</v>
      </c>
      <c r="D19" s="59" t="s">
        <v>6</v>
      </c>
      <c r="E19" s="80"/>
      <c r="F19" s="81">
        <f t="shared" si="0"/>
        <v>0</v>
      </c>
      <c r="G19" s="70">
        <f t="shared" si="1"/>
        <v>0</v>
      </c>
      <c r="H19" s="32">
        <v>9.5</v>
      </c>
      <c r="I19" s="70">
        <f t="shared" si="2"/>
        <v>0</v>
      </c>
      <c r="J19" s="67"/>
    </row>
    <row r="20" spans="1:10" s="2" customFormat="1" x14ac:dyDescent="0.3">
      <c r="A20" s="31" t="s">
        <v>19</v>
      </c>
      <c r="B20" s="61" t="s">
        <v>277</v>
      </c>
      <c r="C20" s="58">
        <v>10</v>
      </c>
      <c r="D20" s="59" t="s">
        <v>6</v>
      </c>
      <c r="E20" s="80"/>
      <c r="F20" s="81">
        <f t="shared" si="0"/>
        <v>0</v>
      </c>
      <c r="G20" s="70">
        <f t="shared" si="1"/>
        <v>0</v>
      </c>
      <c r="H20" s="32">
        <v>9.5</v>
      </c>
      <c r="I20" s="70">
        <f t="shared" si="2"/>
        <v>0</v>
      </c>
      <c r="J20" s="67"/>
    </row>
    <row r="21" spans="1:10" s="2" customFormat="1" x14ac:dyDescent="0.3">
      <c r="A21" s="31" t="s">
        <v>20</v>
      </c>
      <c r="B21" s="61" t="s">
        <v>242</v>
      </c>
      <c r="C21" s="58">
        <v>5</v>
      </c>
      <c r="D21" s="59" t="s">
        <v>6</v>
      </c>
      <c r="E21" s="80"/>
      <c r="F21" s="81">
        <f t="shared" si="0"/>
        <v>0</v>
      </c>
      <c r="G21" s="70">
        <f t="shared" si="1"/>
        <v>0</v>
      </c>
      <c r="H21" s="32">
        <v>9.5</v>
      </c>
      <c r="I21" s="70">
        <f t="shared" si="2"/>
        <v>0</v>
      </c>
      <c r="J21" s="67"/>
    </row>
    <row r="22" spans="1:10" s="3" customFormat="1" ht="12" customHeight="1" x14ac:dyDescent="0.3">
      <c r="A22" s="31" t="s">
        <v>21</v>
      </c>
      <c r="B22" s="61" t="s">
        <v>239</v>
      </c>
      <c r="C22" s="58">
        <v>50</v>
      </c>
      <c r="D22" s="59" t="s">
        <v>6</v>
      </c>
      <c r="E22" s="80"/>
      <c r="F22" s="81">
        <f t="shared" si="0"/>
        <v>0</v>
      </c>
      <c r="G22" s="70">
        <f t="shared" si="1"/>
        <v>0</v>
      </c>
      <c r="H22" s="32">
        <v>9.5</v>
      </c>
      <c r="I22" s="70">
        <f t="shared" si="2"/>
        <v>0</v>
      </c>
      <c r="J22" s="67"/>
    </row>
    <row r="23" spans="1:10" s="1" customFormat="1" x14ac:dyDescent="0.3">
      <c r="A23" s="31" t="s">
        <v>22</v>
      </c>
      <c r="B23" s="61" t="s">
        <v>114</v>
      </c>
      <c r="C23" s="58">
        <v>50</v>
      </c>
      <c r="D23" s="59" t="s">
        <v>6</v>
      </c>
      <c r="E23" s="80"/>
      <c r="F23" s="81">
        <f t="shared" si="0"/>
        <v>0</v>
      </c>
      <c r="G23" s="70">
        <f t="shared" si="1"/>
        <v>0</v>
      </c>
      <c r="H23" s="32">
        <v>9.5</v>
      </c>
      <c r="I23" s="70">
        <f t="shared" si="2"/>
        <v>0</v>
      </c>
      <c r="J23" s="67"/>
    </row>
    <row r="24" spans="1:10" s="1" customFormat="1" ht="15" thickBot="1" x14ac:dyDescent="0.35">
      <c r="A24" s="31" t="s">
        <v>23</v>
      </c>
      <c r="B24" s="61" t="s">
        <v>428</v>
      </c>
      <c r="C24" s="58">
        <v>50</v>
      </c>
      <c r="D24" s="59" t="s">
        <v>6</v>
      </c>
      <c r="E24" s="80"/>
      <c r="F24" s="81">
        <f t="shared" si="0"/>
        <v>0</v>
      </c>
      <c r="G24" s="70">
        <f t="shared" si="1"/>
        <v>0</v>
      </c>
      <c r="H24" s="32">
        <v>9.5</v>
      </c>
      <c r="I24" s="70">
        <f t="shared" si="2"/>
        <v>0</v>
      </c>
      <c r="J24" s="67"/>
    </row>
    <row r="25" spans="1:10" s="6" customFormat="1" ht="17.25" customHeight="1" thickBot="1" x14ac:dyDescent="0.35">
      <c r="A25" s="49"/>
      <c r="B25" s="50" t="s">
        <v>51</v>
      </c>
      <c r="C25" s="35"/>
      <c r="D25" s="34"/>
      <c r="E25" s="36"/>
      <c r="F25" s="77">
        <f>SUM(F7:F24)</f>
        <v>0</v>
      </c>
      <c r="G25" s="77">
        <f>SUM(G7:G24)</f>
        <v>0</v>
      </c>
      <c r="H25" s="77"/>
      <c r="I25" s="77">
        <f>SUM(I7:I24)</f>
        <v>0</v>
      </c>
      <c r="J25" s="78">
        <f>SUM(J7:J24)</f>
        <v>0</v>
      </c>
    </row>
    <row r="26" spans="1:10" s="1" customFormat="1" x14ac:dyDescent="0.3">
      <c r="A26" s="9"/>
      <c r="B26" s="16"/>
      <c r="C26" s="37"/>
      <c r="D26" s="9"/>
      <c r="E26" s="10"/>
      <c r="F26" s="10"/>
      <c r="G26" s="5"/>
      <c r="H26" s="5"/>
      <c r="I26" s="5"/>
      <c r="J26" s="53"/>
    </row>
    <row r="27" spans="1:10" s="1" customFormat="1" x14ac:dyDescent="0.3">
      <c r="A27" s="7"/>
      <c r="B27" s="7"/>
      <c r="C27" s="38"/>
      <c r="D27" s="7"/>
      <c r="E27" s="7"/>
      <c r="F27" s="7"/>
      <c r="G27" s="7"/>
      <c r="H27" s="96"/>
      <c r="I27" s="7"/>
      <c r="J27" s="17"/>
    </row>
    <row r="28" spans="1:10" s="21" customFormat="1" x14ac:dyDescent="0.3">
      <c r="B28" s="87" t="s">
        <v>205</v>
      </c>
      <c r="C28" s="39"/>
      <c r="D28" s="22"/>
      <c r="E28" s="22"/>
      <c r="F28" s="22"/>
      <c r="G28" s="22"/>
      <c r="H28" s="22"/>
      <c r="I28" s="22"/>
      <c r="J28" s="39"/>
    </row>
    <row r="29" spans="1:10" s="21" customFormat="1" ht="29.25" customHeight="1" x14ac:dyDescent="0.3">
      <c r="A29" s="86"/>
      <c r="B29" s="106" t="s">
        <v>359</v>
      </c>
      <c r="C29" s="106"/>
      <c r="D29" s="106"/>
      <c r="E29" s="106"/>
      <c r="F29" s="106"/>
      <c r="G29" s="106"/>
      <c r="H29" s="106"/>
      <c r="I29" s="106"/>
      <c r="J29" s="106"/>
    </row>
    <row r="30" spans="1:10" s="21" customFormat="1" ht="15.75" customHeight="1" x14ac:dyDescent="0.3">
      <c r="A30" s="86"/>
      <c r="B30" s="106" t="s">
        <v>360</v>
      </c>
      <c r="C30" s="106"/>
      <c r="D30" s="106"/>
      <c r="E30" s="106"/>
      <c r="F30" s="106"/>
      <c r="G30" s="106"/>
      <c r="H30" s="106"/>
      <c r="I30" s="106"/>
      <c r="J30" s="106"/>
    </row>
    <row r="31" spans="1:10" s="12" customFormat="1" ht="17.25" customHeight="1" x14ac:dyDescent="0.3">
      <c r="A31" s="86"/>
      <c r="B31" s="102"/>
      <c r="C31" s="102"/>
      <c r="D31" s="102"/>
      <c r="E31" s="102"/>
      <c r="F31" s="102"/>
      <c r="G31" s="102"/>
      <c r="H31" s="102"/>
      <c r="I31" s="102"/>
      <c r="J31" s="102"/>
    </row>
    <row r="32" spans="1:10" s="12" customFormat="1" ht="15.75" customHeight="1" x14ac:dyDescent="0.3">
      <c r="A32" s="86"/>
      <c r="B32" s="102" t="s">
        <v>447</v>
      </c>
      <c r="C32" s="102"/>
      <c r="D32" s="102"/>
      <c r="E32" s="102"/>
      <c r="F32" s="102"/>
      <c r="G32" s="102"/>
      <c r="H32" s="102"/>
      <c r="I32" s="102"/>
      <c r="J32" s="102"/>
    </row>
    <row r="33" spans="1:10" s="12" customFormat="1" ht="45" customHeight="1" x14ac:dyDescent="0.3">
      <c r="A33" s="86"/>
      <c r="B33" s="102" t="s">
        <v>448</v>
      </c>
      <c r="C33" s="102"/>
      <c r="D33" s="102"/>
      <c r="E33" s="102"/>
      <c r="F33" s="102"/>
      <c r="G33" s="102"/>
      <c r="H33" s="102"/>
      <c r="I33" s="102"/>
      <c r="J33" s="102"/>
    </row>
    <row r="34" spans="1:10" s="12" customFormat="1" ht="15.75" customHeight="1" x14ac:dyDescent="0.3">
      <c r="A34" s="86"/>
    </row>
    <row r="36" spans="1:10" x14ac:dyDescent="0.3">
      <c r="B36" s="102" t="s">
        <v>361</v>
      </c>
      <c r="C36" s="102"/>
      <c r="D36" s="102"/>
      <c r="E36" s="102"/>
      <c r="F36" s="102"/>
      <c r="G36" s="102"/>
      <c r="H36" s="102"/>
      <c r="I36" s="102"/>
      <c r="J36" s="102"/>
    </row>
    <row r="42" spans="1:10" x14ac:dyDescent="0.3">
      <c r="F42" s="11"/>
    </row>
  </sheetData>
  <sheetProtection algorithmName="SHA-512" hashValue="AogbyRtNccKaveSGGpCV9x0CwCyM7OO2+woCCUP96o0dO7udos3gsQYERb7u4WeDcFl/AGEOBpBsJiX9ZKnI7Q==" saltValue="WxVpf7VGk91g3TEbhTK4hA==" spinCount="100000" sheet="1" objects="1" scenarios="1"/>
  <protectedRanges>
    <protectedRange sqref="J7:J24" name="Obseg2"/>
    <protectedRange sqref="E7:E24" name="Obseg1"/>
    <protectedRange sqref="C2:J2" name="Obseg3"/>
  </protectedRanges>
  <mergeCells count="10">
    <mergeCell ref="B31:J31"/>
    <mergeCell ref="B32:J32"/>
    <mergeCell ref="B33:J33"/>
    <mergeCell ref="B36:J36"/>
    <mergeCell ref="A1:B1"/>
    <mergeCell ref="A2:B2"/>
    <mergeCell ref="C2:J2"/>
    <mergeCell ref="C3:J3"/>
    <mergeCell ref="B29:J29"/>
    <mergeCell ref="B30:J30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59B4E-A633-454C-A5E5-29BEEA2B0D0C}">
  <dimension ref="A1:J30"/>
  <sheetViews>
    <sheetView workbookViewId="0">
      <selection activeCell="M5" sqref="M5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375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ht="28.8" x14ac:dyDescent="0.3">
      <c r="A7" s="47" t="s">
        <v>5</v>
      </c>
      <c r="B7" s="54" t="s">
        <v>126</v>
      </c>
      <c r="C7" s="55">
        <v>50</v>
      </c>
      <c r="D7" s="56" t="s">
        <v>6</v>
      </c>
      <c r="E7" s="79"/>
      <c r="F7" s="71">
        <f t="shared" ref="F7:F12" si="0">C7*E7</f>
        <v>0</v>
      </c>
      <c r="G7" s="71">
        <f>I7-F7</f>
        <v>0</v>
      </c>
      <c r="H7" s="48">
        <v>9.5</v>
      </c>
      <c r="I7" s="71">
        <f>F7*1.095</f>
        <v>0</v>
      </c>
      <c r="J7" s="66"/>
    </row>
    <row r="8" spans="1:10" s="1" customFormat="1" x14ac:dyDescent="0.3">
      <c r="A8" s="31" t="s">
        <v>7</v>
      </c>
      <c r="B8" s="57" t="s">
        <v>414</v>
      </c>
      <c r="C8" s="58">
        <v>200</v>
      </c>
      <c r="D8" s="59" t="s">
        <v>6</v>
      </c>
      <c r="E8" s="80"/>
      <c r="F8" s="81">
        <f t="shared" si="0"/>
        <v>0</v>
      </c>
      <c r="G8" s="70">
        <f t="shared" ref="G8:G12" si="1">I8-F8</f>
        <v>0</v>
      </c>
      <c r="H8" s="32">
        <v>9.5</v>
      </c>
      <c r="I8" s="70">
        <f t="shared" ref="I8:I12" si="2">F8*1.095</f>
        <v>0</v>
      </c>
      <c r="J8" s="67"/>
    </row>
    <row r="9" spans="1:10" s="1" customFormat="1" x14ac:dyDescent="0.3">
      <c r="A9" s="31" t="s">
        <v>8</v>
      </c>
      <c r="B9" s="60" t="s">
        <v>417</v>
      </c>
      <c r="C9" s="58">
        <v>200</v>
      </c>
      <c r="D9" s="59" t="s">
        <v>6</v>
      </c>
      <c r="E9" s="80"/>
      <c r="F9" s="81">
        <f t="shared" si="0"/>
        <v>0</v>
      </c>
      <c r="G9" s="70">
        <f t="shared" ref="G9" si="3">I9-F9</f>
        <v>0</v>
      </c>
      <c r="H9" s="32">
        <v>9.5</v>
      </c>
      <c r="I9" s="70">
        <f t="shared" ref="I9" si="4">F9*1.095</f>
        <v>0</v>
      </c>
      <c r="J9" s="67"/>
    </row>
    <row r="10" spans="1:10" s="1" customFormat="1" x14ac:dyDescent="0.3">
      <c r="A10" s="31" t="s">
        <v>9</v>
      </c>
      <c r="B10" s="60" t="s">
        <v>418</v>
      </c>
      <c r="C10" s="58">
        <v>400</v>
      </c>
      <c r="D10" s="59" t="s">
        <v>6</v>
      </c>
      <c r="E10" s="80"/>
      <c r="F10" s="81">
        <f t="shared" si="0"/>
        <v>0</v>
      </c>
      <c r="G10" s="70">
        <f t="shared" si="1"/>
        <v>0</v>
      </c>
      <c r="H10" s="32">
        <v>9.5</v>
      </c>
      <c r="I10" s="70">
        <f t="shared" si="2"/>
        <v>0</v>
      </c>
      <c r="J10" s="67"/>
    </row>
    <row r="11" spans="1:10" s="1" customFormat="1" x14ac:dyDescent="0.3">
      <c r="A11" s="31" t="s">
        <v>10</v>
      </c>
      <c r="B11" s="60" t="s">
        <v>415</v>
      </c>
      <c r="C11" s="58">
        <v>100</v>
      </c>
      <c r="D11" s="59" t="s">
        <v>6</v>
      </c>
      <c r="E11" s="80"/>
      <c r="F11" s="81">
        <f t="shared" si="0"/>
        <v>0</v>
      </c>
      <c r="G11" s="70">
        <f t="shared" si="1"/>
        <v>0</v>
      </c>
      <c r="H11" s="32">
        <v>9.5</v>
      </c>
      <c r="I11" s="70">
        <f t="shared" si="2"/>
        <v>0</v>
      </c>
      <c r="J11" s="67"/>
    </row>
    <row r="12" spans="1:10" s="1" customFormat="1" ht="15" thickBot="1" x14ac:dyDescent="0.35">
      <c r="A12" s="31" t="s">
        <v>11</v>
      </c>
      <c r="B12" s="57" t="s">
        <v>416</v>
      </c>
      <c r="C12" s="58">
        <v>100</v>
      </c>
      <c r="D12" s="59" t="s">
        <v>6</v>
      </c>
      <c r="E12" s="80"/>
      <c r="F12" s="81">
        <f t="shared" si="0"/>
        <v>0</v>
      </c>
      <c r="G12" s="70">
        <f t="shared" si="1"/>
        <v>0</v>
      </c>
      <c r="H12" s="32">
        <v>9.5</v>
      </c>
      <c r="I12" s="70">
        <f t="shared" si="2"/>
        <v>0</v>
      </c>
      <c r="J12" s="67"/>
    </row>
    <row r="13" spans="1:10" s="6" customFormat="1" ht="17.25" customHeight="1" thickBot="1" x14ac:dyDescent="0.35">
      <c r="A13" s="49"/>
      <c r="B13" s="50" t="s">
        <v>51</v>
      </c>
      <c r="C13" s="35"/>
      <c r="D13" s="34"/>
      <c r="E13" s="36"/>
      <c r="F13" s="77">
        <f>SUM(F7:F12)</f>
        <v>0</v>
      </c>
      <c r="G13" s="77">
        <f>SUM(G7:G12)</f>
        <v>0</v>
      </c>
      <c r="H13" s="77"/>
      <c r="I13" s="77">
        <f>SUM(I7:I12)</f>
        <v>0</v>
      </c>
      <c r="J13" s="78">
        <f>SUM(J7:J12)</f>
        <v>0</v>
      </c>
    </row>
    <row r="14" spans="1:10" s="1" customFormat="1" x14ac:dyDescent="0.3">
      <c r="A14" s="9"/>
      <c r="B14" s="16"/>
      <c r="C14" s="37"/>
      <c r="D14" s="9"/>
      <c r="E14" s="10"/>
      <c r="F14" s="10"/>
      <c r="G14" s="5"/>
      <c r="H14" s="5"/>
      <c r="I14" s="5"/>
      <c r="J14" s="53"/>
    </row>
    <row r="15" spans="1:10" s="1" customFormat="1" x14ac:dyDescent="0.3">
      <c r="A15" s="7"/>
      <c r="B15" s="7"/>
      <c r="C15" s="38"/>
      <c r="D15" s="7"/>
      <c r="E15" s="7"/>
      <c r="F15" s="7"/>
      <c r="G15" s="7"/>
      <c r="H15" s="7"/>
      <c r="I15" s="7"/>
      <c r="J15" s="17"/>
    </row>
    <row r="16" spans="1:10" s="21" customFormat="1" x14ac:dyDescent="0.3">
      <c r="B16" s="87" t="s">
        <v>205</v>
      </c>
      <c r="C16" s="39"/>
      <c r="D16" s="22"/>
      <c r="E16" s="22"/>
      <c r="F16" s="22"/>
      <c r="G16" s="22"/>
      <c r="H16" s="22"/>
      <c r="I16" s="22"/>
      <c r="J16" s="39"/>
    </row>
    <row r="17" spans="1:10" s="21" customFormat="1" ht="29.25" customHeight="1" x14ac:dyDescent="0.3">
      <c r="A17" s="86"/>
      <c r="B17" s="106" t="s">
        <v>359</v>
      </c>
      <c r="C17" s="106"/>
      <c r="D17" s="106"/>
      <c r="E17" s="106"/>
      <c r="F17" s="106"/>
      <c r="G17" s="106"/>
      <c r="H17" s="106"/>
      <c r="I17" s="106"/>
      <c r="J17" s="106"/>
    </row>
    <row r="18" spans="1:10" s="21" customFormat="1" ht="15.75" customHeight="1" x14ac:dyDescent="0.3">
      <c r="A18" s="86"/>
      <c r="B18" s="106" t="s">
        <v>360</v>
      </c>
      <c r="C18" s="106"/>
      <c r="D18" s="106"/>
      <c r="E18" s="106"/>
      <c r="F18" s="106"/>
      <c r="G18" s="106"/>
      <c r="H18" s="106"/>
      <c r="I18" s="106"/>
      <c r="J18" s="106"/>
    </row>
    <row r="19" spans="1:10" s="12" customFormat="1" ht="17.25" customHeight="1" x14ac:dyDescent="0.3">
      <c r="A19" s="86"/>
      <c r="B19" s="102"/>
      <c r="C19" s="102"/>
      <c r="D19" s="102"/>
      <c r="E19" s="102"/>
      <c r="F19" s="102"/>
      <c r="G19" s="102"/>
      <c r="H19" s="102"/>
      <c r="I19" s="102"/>
      <c r="J19" s="102"/>
    </row>
    <row r="20" spans="1:10" s="12" customFormat="1" ht="15.75" customHeight="1" x14ac:dyDescent="0.3">
      <c r="A20" s="86"/>
      <c r="B20" s="102" t="s">
        <v>447</v>
      </c>
      <c r="C20" s="102"/>
      <c r="D20" s="102"/>
      <c r="E20" s="102"/>
      <c r="F20" s="102"/>
      <c r="G20" s="102"/>
      <c r="H20" s="102"/>
      <c r="I20" s="102"/>
      <c r="J20" s="102"/>
    </row>
    <row r="21" spans="1:10" s="12" customFormat="1" ht="45" customHeight="1" x14ac:dyDescent="0.3">
      <c r="A21" s="86"/>
      <c r="B21" s="102" t="s">
        <v>448</v>
      </c>
      <c r="C21" s="102"/>
      <c r="D21" s="102"/>
      <c r="E21" s="102"/>
      <c r="F21" s="102"/>
      <c r="G21" s="102"/>
      <c r="H21" s="102"/>
      <c r="I21" s="102"/>
      <c r="J21" s="102"/>
    </row>
    <row r="22" spans="1:10" s="12" customFormat="1" ht="15.75" customHeight="1" x14ac:dyDescent="0.3">
      <c r="A22" s="86"/>
    </row>
    <row r="24" spans="1:10" x14ac:dyDescent="0.3">
      <c r="B24" s="102" t="s">
        <v>361</v>
      </c>
      <c r="C24" s="102"/>
      <c r="D24" s="102"/>
      <c r="E24" s="102"/>
      <c r="F24" s="102"/>
      <c r="G24" s="102"/>
      <c r="H24" s="102"/>
      <c r="I24" s="102"/>
      <c r="J24" s="102"/>
    </row>
    <row r="30" spans="1:10" x14ac:dyDescent="0.3">
      <c r="F30" s="11"/>
    </row>
  </sheetData>
  <sheetProtection algorithmName="SHA-512" hashValue="336E+5OQpYNzwhMWE+FLaynf6vD8mgbH/3HHJDd1cmyPr1EqIHkC4XI8En2rynAjsDUHIsvmo/ktu51zORZ8gg==" saltValue="H8i9OxZ0CTZlQoEFTXepTQ==" spinCount="100000" sheet="1" objects="1" scenarios="1"/>
  <protectedRanges>
    <protectedRange sqref="C2:J2" name="Obseg1"/>
    <protectedRange sqref="E7:E12" name="Obseg2"/>
    <protectedRange sqref="J7:J12" name="Obseg3"/>
  </protectedRanges>
  <mergeCells count="10">
    <mergeCell ref="B19:J19"/>
    <mergeCell ref="B20:J20"/>
    <mergeCell ref="B21:J21"/>
    <mergeCell ref="B24:J24"/>
    <mergeCell ref="A1:B1"/>
    <mergeCell ref="A2:B2"/>
    <mergeCell ref="C2:J2"/>
    <mergeCell ref="C3:J3"/>
    <mergeCell ref="B17:J17"/>
    <mergeCell ref="B18:J18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17B1F-F7D2-4B83-8423-217613545FFD}">
  <dimension ref="A1:J36"/>
  <sheetViews>
    <sheetView topLeftCell="A2" workbookViewId="0">
      <selection activeCell="M11" sqref="M11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376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ht="28.8" x14ac:dyDescent="0.3">
      <c r="A7" s="31" t="s">
        <v>5</v>
      </c>
      <c r="B7" s="60" t="s">
        <v>197</v>
      </c>
      <c r="C7" s="58">
        <v>50</v>
      </c>
      <c r="D7" s="58" t="s">
        <v>6</v>
      </c>
      <c r="E7" s="80"/>
      <c r="F7" s="81">
        <f t="shared" ref="F7:F18" si="0">C7*E7</f>
        <v>0</v>
      </c>
      <c r="G7" s="70">
        <f t="shared" ref="G7:G18" si="1">I7-F7</f>
        <v>0</v>
      </c>
      <c r="H7" s="32">
        <v>9.5</v>
      </c>
      <c r="I7" s="70">
        <f t="shared" ref="I7:I18" si="2">F7*1.095</f>
        <v>0</v>
      </c>
      <c r="J7" s="67"/>
    </row>
    <row r="8" spans="1:10" s="1" customFormat="1" x14ac:dyDescent="0.3">
      <c r="A8" s="31" t="s">
        <v>7</v>
      </c>
      <c r="B8" s="60" t="s">
        <v>196</v>
      </c>
      <c r="C8" s="58">
        <v>20</v>
      </c>
      <c r="D8" s="58" t="s">
        <v>6</v>
      </c>
      <c r="E8" s="80"/>
      <c r="F8" s="81">
        <f t="shared" si="0"/>
        <v>0</v>
      </c>
      <c r="G8" s="70">
        <f t="shared" si="1"/>
        <v>0</v>
      </c>
      <c r="H8" s="32">
        <v>9.5</v>
      </c>
      <c r="I8" s="70">
        <f t="shared" si="2"/>
        <v>0</v>
      </c>
      <c r="J8" s="67"/>
    </row>
    <row r="9" spans="1:10" s="1" customFormat="1" ht="28.8" x14ac:dyDescent="0.3">
      <c r="A9" s="31" t="s">
        <v>8</v>
      </c>
      <c r="B9" s="60" t="s">
        <v>274</v>
      </c>
      <c r="C9" s="58">
        <v>10</v>
      </c>
      <c r="D9" s="58" t="s">
        <v>6</v>
      </c>
      <c r="E9" s="80"/>
      <c r="F9" s="81">
        <f t="shared" si="0"/>
        <v>0</v>
      </c>
      <c r="G9" s="70">
        <f t="shared" si="1"/>
        <v>0</v>
      </c>
      <c r="H9" s="32">
        <v>9.5</v>
      </c>
      <c r="I9" s="70">
        <f t="shared" si="2"/>
        <v>0</v>
      </c>
      <c r="J9" s="67"/>
    </row>
    <row r="10" spans="1:10" s="1" customFormat="1" ht="28.8" x14ac:dyDescent="0.3">
      <c r="A10" s="31" t="s">
        <v>9</v>
      </c>
      <c r="B10" s="60" t="s">
        <v>445</v>
      </c>
      <c r="C10" s="58">
        <v>50</v>
      </c>
      <c r="D10" s="58" t="s">
        <v>6</v>
      </c>
      <c r="E10" s="80"/>
      <c r="F10" s="81">
        <f t="shared" si="0"/>
        <v>0</v>
      </c>
      <c r="G10" s="70">
        <f t="shared" si="1"/>
        <v>0</v>
      </c>
      <c r="H10" s="32">
        <v>9.5</v>
      </c>
      <c r="I10" s="70">
        <f t="shared" si="2"/>
        <v>0</v>
      </c>
      <c r="J10" s="67"/>
    </row>
    <row r="11" spans="1:10" s="1" customFormat="1" x14ac:dyDescent="0.3">
      <c r="A11" s="31" t="s">
        <v>10</v>
      </c>
      <c r="B11" s="60" t="s">
        <v>273</v>
      </c>
      <c r="C11" s="58">
        <v>10</v>
      </c>
      <c r="D11" s="58" t="s">
        <v>6</v>
      </c>
      <c r="E11" s="80"/>
      <c r="F11" s="81">
        <f t="shared" si="0"/>
        <v>0</v>
      </c>
      <c r="G11" s="70">
        <f t="shared" si="1"/>
        <v>0</v>
      </c>
      <c r="H11" s="32">
        <v>9.5</v>
      </c>
      <c r="I11" s="70">
        <f t="shared" si="2"/>
        <v>0</v>
      </c>
      <c r="J11" s="67"/>
    </row>
    <row r="12" spans="1:10" s="1" customFormat="1" x14ac:dyDescent="0.3">
      <c r="A12" s="31" t="s">
        <v>11</v>
      </c>
      <c r="B12" s="60" t="s">
        <v>199</v>
      </c>
      <c r="C12" s="58">
        <v>80</v>
      </c>
      <c r="D12" s="58" t="s">
        <v>6</v>
      </c>
      <c r="E12" s="80"/>
      <c r="F12" s="81">
        <f t="shared" si="0"/>
        <v>0</v>
      </c>
      <c r="G12" s="70">
        <f t="shared" si="1"/>
        <v>0</v>
      </c>
      <c r="H12" s="32">
        <v>9.5</v>
      </c>
      <c r="I12" s="70">
        <f t="shared" si="2"/>
        <v>0</v>
      </c>
      <c r="J12" s="67"/>
    </row>
    <row r="13" spans="1:10" s="1" customFormat="1" x14ac:dyDescent="0.3">
      <c r="A13" s="31" t="s">
        <v>12</v>
      </c>
      <c r="B13" s="57" t="s">
        <v>198</v>
      </c>
      <c r="C13" s="58">
        <v>20</v>
      </c>
      <c r="D13" s="58" t="s">
        <v>6</v>
      </c>
      <c r="E13" s="80"/>
      <c r="F13" s="81">
        <f t="shared" si="0"/>
        <v>0</v>
      </c>
      <c r="G13" s="70">
        <f t="shared" si="1"/>
        <v>0</v>
      </c>
      <c r="H13" s="32">
        <v>9.5</v>
      </c>
      <c r="I13" s="70">
        <f t="shared" si="2"/>
        <v>0</v>
      </c>
      <c r="J13" s="67"/>
    </row>
    <row r="14" spans="1:10" s="1" customFormat="1" x14ac:dyDescent="0.3">
      <c r="A14" s="31" t="s">
        <v>13</v>
      </c>
      <c r="B14" s="61" t="s">
        <v>195</v>
      </c>
      <c r="C14" s="58">
        <v>20</v>
      </c>
      <c r="D14" s="58" t="s">
        <v>6</v>
      </c>
      <c r="E14" s="80"/>
      <c r="F14" s="81">
        <f t="shared" si="0"/>
        <v>0</v>
      </c>
      <c r="G14" s="70">
        <f t="shared" si="1"/>
        <v>0</v>
      </c>
      <c r="H14" s="32">
        <v>9.5</v>
      </c>
      <c r="I14" s="70">
        <f t="shared" si="2"/>
        <v>0</v>
      </c>
      <c r="J14" s="67"/>
    </row>
    <row r="15" spans="1:10" s="1" customFormat="1" x14ac:dyDescent="0.3">
      <c r="A15" s="31" t="s">
        <v>14</v>
      </c>
      <c r="B15" s="61" t="s">
        <v>244</v>
      </c>
      <c r="C15" s="58">
        <v>20</v>
      </c>
      <c r="D15" s="58" t="s">
        <v>6</v>
      </c>
      <c r="E15" s="80"/>
      <c r="F15" s="81">
        <f t="shared" si="0"/>
        <v>0</v>
      </c>
      <c r="G15" s="70">
        <f t="shared" si="1"/>
        <v>0</v>
      </c>
      <c r="H15" s="32">
        <v>9.5</v>
      </c>
      <c r="I15" s="70">
        <f t="shared" si="2"/>
        <v>0</v>
      </c>
      <c r="J15" s="67"/>
    </row>
    <row r="16" spans="1:10" s="1" customFormat="1" x14ac:dyDescent="0.3">
      <c r="A16" s="31" t="s">
        <v>15</v>
      </c>
      <c r="B16" s="61" t="s">
        <v>243</v>
      </c>
      <c r="C16" s="58">
        <v>20</v>
      </c>
      <c r="D16" s="58" t="s">
        <v>6</v>
      </c>
      <c r="E16" s="80"/>
      <c r="F16" s="81">
        <f t="shared" si="0"/>
        <v>0</v>
      </c>
      <c r="G16" s="70">
        <f t="shared" si="1"/>
        <v>0</v>
      </c>
      <c r="H16" s="32">
        <v>9.5</v>
      </c>
      <c r="I16" s="70">
        <f t="shared" si="2"/>
        <v>0</v>
      </c>
      <c r="J16" s="67"/>
    </row>
    <row r="17" spans="1:10" s="2" customFormat="1" x14ac:dyDescent="0.3">
      <c r="A17" s="31" t="s">
        <v>16</v>
      </c>
      <c r="B17" s="61" t="s">
        <v>410</v>
      </c>
      <c r="C17" s="58">
        <v>40</v>
      </c>
      <c r="D17" s="58" t="s">
        <v>6</v>
      </c>
      <c r="E17" s="80"/>
      <c r="F17" s="81">
        <f t="shared" si="0"/>
        <v>0</v>
      </c>
      <c r="G17" s="70">
        <f t="shared" si="1"/>
        <v>0</v>
      </c>
      <c r="H17" s="32">
        <v>9.5</v>
      </c>
      <c r="I17" s="70">
        <f t="shared" si="2"/>
        <v>0</v>
      </c>
      <c r="J17" s="67"/>
    </row>
    <row r="18" spans="1:10" s="2" customFormat="1" ht="15" thickBot="1" x14ac:dyDescent="0.35">
      <c r="A18" s="31" t="s">
        <v>17</v>
      </c>
      <c r="B18" s="61" t="s">
        <v>411</v>
      </c>
      <c r="C18" s="58">
        <v>20</v>
      </c>
      <c r="D18" s="58" t="s">
        <v>6</v>
      </c>
      <c r="E18" s="80"/>
      <c r="F18" s="81">
        <f t="shared" si="0"/>
        <v>0</v>
      </c>
      <c r="G18" s="70">
        <f t="shared" si="1"/>
        <v>0</v>
      </c>
      <c r="H18" s="32">
        <v>9.5</v>
      </c>
      <c r="I18" s="70">
        <f t="shared" si="2"/>
        <v>0</v>
      </c>
      <c r="J18" s="67"/>
    </row>
    <row r="19" spans="1:10" s="6" customFormat="1" ht="17.25" customHeight="1" thickBot="1" x14ac:dyDescent="0.35">
      <c r="A19" s="49"/>
      <c r="B19" s="50" t="s">
        <v>51</v>
      </c>
      <c r="C19" s="35"/>
      <c r="D19" s="34"/>
      <c r="E19" s="36"/>
      <c r="F19" s="77">
        <f>SUM(F7:F18)</f>
        <v>0</v>
      </c>
      <c r="G19" s="77">
        <f>SUM(G7:G18)</f>
        <v>0</v>
      </c>
      <c r="H19" s="77"/>
      <c r="I19" s="77">
        <f>SUM(I7:I18)</f>
        <v>0</v>
      </c>
      <c r="J19" s="78">
        <f>SUM(J7:J18)</f>
        <v>0</v>
      </c>
    </row>
    <row r="20" spans="1:10" s="1" customFormat="1" x14ac:dyDescent="0.3">
      <c r="A20" s="9"/>
      <c r="B20" s="16"/>
      <c r="C20" s="37"/>
      <c r="D20" s="9"/>
      <c r="E20" s="10"/>
      <c r="F20" s="10"/>
      <c r="G20" s="5"/>
      <c r="H20" s="5"/>
      <c r="I20" s="5"/>
      <c r="J20" s="53"/>
    </row>
    <row r="21" spans="1:10" s="1" customFormat="1" x14ac:dyDescent="0.3">
      <c r="A21" s="7"/>
      <c r="B21" s="7"/>
      <c r="C21" s="38"/>
      <c r="D21" s="7"/>
      <c r="E21" s="7"/>
      <c r="F21" s="7"/>
      <c r="G21" s="7"/>
      <c r="H21" s="7"/>
      <c r="I21" s="23"/>
      <c r="J21" s="17"/>
    </row>
    <row r="22" spans="1:10" s="21" customFormat="1" x14ac:dyDescent="0.3">
      <c r="B22" s="87" t="s">
        <v>205</v>
      </c>
      <c r="C22" s="39"/>
      <c r="D22" s="22"/>
      <c r="E22" s="22"/>
      <c r="F22" s="22"/>
      <c r="G22" s="22"/>
      <c r="H22" s="22"/>
      <c r="I22" s="22"/>
      <c r="J22" s="39"/>
    </row>
    <row r="23" spans="1:10" s="21" customFormat="1" ht="29.25" customHeight="1" x14ac:dyDescent="0.3">
      <c r="A23" s="86"/>
      <c r="B23" s="106" t="s">
        <v>359</v>
      </c>
      <c r="C23" s="106"/>
      <c r="D23" s="106"/>
      <c r="E23" s="106"/>
      <c r="F23" s="106"/>
      <c r="G23" s="106"/>
      <c r="H23" s="106"/>
      <c r="I23" s="106"/>
      <c r="J23" s="106"/>
    </row>
    <row r="24" spans="1:10" s="21" customFormat="1" ht="15.75" customHeight="1" x14ac:dyDescent="0.3">
      <c r="A24" s="86"/>
      <c r="B24" s="106" t="s">
        <v>360</v>
      </c>
      <c r="C24" s="106"/>
      <c r="D24" s="106"/>
      <c r="E24" s="106"/>
      <c r="F24" s="106"/>
      <c r="G24" s="106"/>
      <c r="H24" s="106"/>
      <c r="I24" s="106"/>
      <c r="J24" s="106"/>
    </row>
    <row r="25" spans="1:10" s="12" customFormat="1" ht="17.25" customHeight="1" x14ac:dyDescent="0.3">
      <c r="A25" s="86"/>
      <c r="B25" s="102"/>
      <c r="C25" s="102"/>
      <c r="D25" s="102"/>
      <c r="E25" s="102"/>
      <c r="F25" s="102"/>
      <c r="G25" s="102"/>
      <c r="H25" s="102"/>
      <c r="I25" s="102"/>
      <c r="J25" s="102"/>
    </row>
    <row r="26" spans="1:10" s="12" customFormat="1" ht="15.75" customHeight="1" x14ac:dyDescent="0.3">
      <c r="A26" s="86"/>
      <c r="B26" s="102" t="s">
        <v>447</v>
      </c>
      <c r="C26" s="102"/>
      <c r="D26" s="102"/>
      <c r="E26" s="102"/>
      <c r="F26" s="102"/>
      <c r="G26" s="102"/>
      <c r="H26" s="102"/>
      <c r="I26" s="102"/>
      <c r="J26" s="102"/>
    </row>
    <row r="27" spans="1:10" s="12" customFormat="1" ht="45" customHeight="1" x14ac:dyDescent="0.3">
      <c r="A27" s="86"/>
      <c r="B27" s="102" t="s">
        <v>448</v>
      </c>
      <c r="C27" s="102"/>
      <c r="D27" s="102"/>
      <c r="E27" s="102"/>
      <c r="F27" s="102"/>
      <c r="G27" s="102"/>
      <c r="H27" s="102"/>
      <c r="I27" s="102"/>
      <c r="J27" s="102"/>
    </row>
    <row r="28" spans="1:10" s="12" customFormat="1" ht="15.75" customHeight="1" x14ac:dyDescent="0.3">
      <c r="A28" s="86"/>
    </row>
    <row r="30" spans="1:10" x14ac:dyDescent="0.3">
      <c r="B30" s="102" t="s">
        <v>361</v>
      </c>
      <c r="C30" s="102"/>
      <c r="D30" s="102"/>
      <c r="E30" s="102"/>
      <c r="F30" s="102"/>
      <c r="G30" s="102"/>
      <c r="H30" s="102"/>
      <c r="I30" s="102"/>
      <c r="J30" s="102"/>
    </row>
    <row r="36" spans="6:6" x14ac:dyDescent="0.3">
      <c r="F36" s="11"/>
    </row>
  </sheetData>
  <sheetProtection algorithmName="SHA-512" hashValue="IvuOlfPsdHMSF1/oan+g5cIoagKCdgWDgk6cscF6alic5q8YGsaBbGJNsOGmhfbAFmP/n3oVt1+GaMe2cDg/KA==" saltValue="vz8lnAMVgebVKHh269UZQg==" spinCount="100000" sheet="1" objects="1" scenarios="1"/>
  <protectedRanges>
    <protectedRange sqref="C2" name="Obseg1"/>
    <protectedRange sqref="E7:E18" name="Obseg2"/>
    <protectedRange sqref="J7:J18" name="Obseg3"/>
  </protectedRanges>
  <mergeCells count="10">
    <mergeCell ref="B25:J25"/>
    <mergeCell ref="B26:J26"/>
    <mergeCell ref="B27:J27"/>
    <mergeCell ref="B30:J30"/>
    <mergeCell ref="A1:B1"/>
    <mergeCell ref="A2:B2"/>
    <mergeCell ref="C2:J2"/>
    <mergeCell ref="C3:J3"/>
    <mergeCell ref="B23:J23"/>
    <mergeCell ref="B24:J24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8"/>
  <sheetViews>
    <sheetView topLeftCell="A4" workbookViewId="0">
      <selection activeCell="M20" sqref="M20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0" customFormat="1" ht="24" customHeight="1" x14ac:dyDescent="0.3">
      <c r="A3" s="19"/>
      <c r="B3" s="42" t="s">
        <v>356</v>
      </c>
      <c r="C3" s="105" t="s">
        <v>377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ht="28.8" x14ac:dyDescent="0.3">
      <c r="A7" s="47" t="s">
        <v>5</v>
      </c>
      <c r="B7" s="54" t="s">
        <v>422</v>
      </c>
      <c r="C7" s="55">
        <v>1400</v>
      </c>
      <c r="D7" s="56" t="s">
        <v>53</v>
      </c>
      <c r="E7" s="79"/>
      <c r="F7" s="71">
        <f t="shared" ref="F7:F30" si="0">C7*E7</f>
        <v>0</v>
      </c>
      <c r="G7" s="71">
        <f>I7-F7</f>
        <v>0</v>
      </c>
      <c r="H7" s="48">
        <v>9.5</v>
      </c>
      <c r="I7" s="71">
        <f>F7*1.095</f>
        <v>0</v>
      </c>
      <c r="J7" s="66"/>
    </row>
    <row r="8" spans="1:10" s="1" customFormat="1" x14ac:dyDescent="0.3">
      <c r="A8" s="31" t="s">
        <v>7</v>
      </c>
      <c r="B8" s="57" t="s">
        <v>203</v>
      </c>
      <c r="C8" s="58">
        <v>200</v>
      </c>
      <c r="D8" s="59" t="s">
        <v>53</v>
      </c>
      <c r="E8" s="80"/>
      <c r="F8" s="81">
        <f t="shared" si="0"/>
        <v>0</v>
      </c>
      <c r="G8" s="70">
        <f t="shared" ref="G8:G30" si="1">I8-F8</f>
        <v>0</v>
      </c>
      <c r="H8" s="32">
        <v>9.5</v>
      </c>
      <c r="I8" s="70">
        <f t="shared" ref="I8:I30" si="2">F8*1.095</f>
        <v>0</v>
      </c>
      <c r="J8" s="67"/>
    </row>
    <row r="9" spans="1:10" s="1" customFormat="1" x14ac:dyDescent="0.3">
      <c r="A9" s="31" t="s">
        <v>8</v>
      </c>
      <c r="B9" s="57" t="s">
        <v>200</v>
      </c>
      <c r="C9" s="58">
        <v>10</v>
      </c>
      <c r="D9" s="59" t="s">
        <v>6</v>
      </c>
      <c r="E9" s="80"/>
      <c r="F9" s="81">
        <f t="shared" si="0"/>
        <v>0</v>
      </c>
      <c r="G9" s="70">
        <f t="shared" si="1"/>
        <v>0</v>
      </c>
      <c r="H9" s="32">
        <v>9.5</v>
      </c>
      <c r="I9" s="70">
        <f t="shared" si="2"/>
        <v>0</v>
      </c>
      <c r="J9" s="67"/>
    </row>
    <row r="10" spans="1:10" s="1" customFormat="1" x14ac:dyDescent="0.3">
      <c r="A10" s="31" t="s">
        <v>9</v>
      </c>
      <c r="B10" s="60" t="s">
        <v>159</v>
      </c>
      <c r="C10" s="58">
        <v>20</v>
      </c>
      <c r="D10" s="59" t="s">
        <v>53</v>
      </c>
      <c r="E10" s="80"/>
      <c r="F10" s="81">
        <f t="shared" si="0"/>
        <v>0</v>
      </c>
      <c r="G10" s="70">
        <f t="shared" si="1"/>
        <v>0</v>
      </c>
      <c r="H10" s="32">
        <v>9.5</v>
      </c>
      <c r="I10" s="70">
        <f t="shared" si="2"/>
        <v>0</v>
      </c>
      <c r="J10" s="67"/>
    </row>
    <row r="11" spans="1:10" s="1" customFormat="1" x14ac:dyDescent="0.3">
      <c r="A11" s="31" t="s">
        <v>10</v>
      </c>
      <c r="B11" s="60" t="s">
        <v>194</v>
      </c>
      <c r="C11" s="58">
        <v>20</v>
      </c>
      <c r="D11" s="59" t="s">
        <v>53</v>
      </c>
      <c r="E11" s="80"/>
      <c r="F11" s="81">
        <f t="shared" si="0"/>
        <v>0</v>
      </c>
      <c r="G11" s="70">
        <f t="shared" si="1"/>
        <v>0</v>
      </c>
      <c r="H11" s="32">
        <v>9.5</v>
      </c>
      <c r="I11" s="70">
        <f t="shared" si="2"/>
        <v>0</v>
      </c>
      <c r="J11" s="67"/>
    </row>
    <row r="12" spans="1:10" s="1" customFormat="1" x14ac:dyDescent="0.3">
      <c r="A12" s="31" t="s">
        <v>11</v>
      </c>
      <c r="B12" s="60" t="s">
        <v>224</v>
      </c>
      <c r="C12" s="58">
        <v>250</v>
      </c>
      <c r="D12" s="59" t="s">
        <v>6</v>
      </c>
      <c r="E12" s="80"/>
      <c r="F12" s="81">
        <f t="shared" si="0"/>
        <v>0</v>
      </c>
      <c r="G12" s="70">
        <f t="shared" si="1"/>
        <v>0</v>
      </c>
      <c r="H12" s="32">
        <v>9.5</v>
      </c>
      <c r="I12" s="70">
        <f t="shared" si="2"/>
        <v>0</v>
      </c>
      <c r="J12" s="67"/>
    </row>
    <row r="13" spans="1:10" s="1" customFormat="1" x14ac:dyDescent="0.3">
      <c r="A13" s="31" t="s">
        <v>12</v>
      </c>
      <c r="B13" s="60" t="s">
        <v>260</v>
      </c>
      <c r="C13" s="58">
        <v>10</v>
      </c>
      <c r="D13" s="59" t="s">
        <v>6</v>
      </c>
      <c r="E13" s="80"/>
      <c r="F13" s="81">
        <f t="shared" si="0"/>
        <v>0</v>
      </c>
      <c r="G13" s="70">
        <f t="shared" si="1"/>
        <v>0</v>
      </c>
      <c r="H13" s="32">
        <v>9.5</v>
      </c>
      <c r="I13" s="70">
        <f t="shared" si="2"/>
        <v>0</v>
      </c>
      <c r="J13" s="67"/>
    </row>
    <row r="14" spans="1:10" s="1" customFormat="1" ht="28.8" x14ac:dyDescent="0.3">
      <c r="A14" s="31" t="s">
        <v>13</v>
      </c>
      <c r="B14" s="60" t="s">
        <v>423</v>
      </c>
      <c r="C14" s="58">
        <v>1000</v>
      </c>
      <c r="D14" s="59" t="s">
        <v>53</v>
      </c>
      <c r="E14" s="80"/>
      <c r="F14" s="81">
        <f t="shared" si="0"/>
        <v>0</v>
      </c>
      <c r="G14" s="70">
        <f t="shared" si="1"/>
        <v>0</v>
      </c>
      <c r="H14" s="32">
        <v>9.5</v>
      </c>
      <c r="I14" s="70">
        <f t="shared" si="2"/>
        <v>0</v>
      </c>
      <c r="J14" s="67"/>
    </row>
    <row r="15" spans="1:10" s="95" customFormat="1" ht="28.8" x14ac:dyDescent="0.3">
      <c r="A15" s="31" t="s">
        <v>14</v>
      </c>
      <c r="B15" s="57" t="s">
        <v>424</v>
      </c>
      <c r="C15" s="58">
        <v>1800</v>
      </c>
      <c r="D15" s="59" t="s">
        <v>53</v>
      </c>
      <c r="E15" s="80"/>
      <c r="F15" s="81">
        <f t="shared" si="0"/>
        <v>0</v>
      </c>
      <c r="G15" s="70">
        <f t="shared" si="1"/>
        <v>0</v>
      </c>
      <c r="H15" s="32">
        <v>9.5</v>
      </c>
      <c r="I15" s="70">
        <f t="shared" si="2"/>
        <v>0</v>
      </c>
      <c r="J15" s="94"/>
    </row>
    <row r="16" spans="1:10" s="1" customFormat="1" ht="28.8" x14ac:dyDescent="0.3">
      <c r="A16" s="31" t="s">
        <v>15</v>
      </c>
      <c r="B16" s="60" t="s">
        <v>423</v>
      </c>
      <c r="C16" s="58">
        <v>100</v>
      </c>
      <c r="D16" s="59" t="s">
        <v>53</v>
      </c>
      <c r="E16" s="80"/>
      <c r="F16" s="81">
        <f t="shared" si="0"/>
        <v>0</v>
      </c>
      <c r="G16" s="70">
        <f t="shared" ref="G16:G17" si="3">I16-F16</f>
        <v>0</v>
      </c>
      <c r="H16" s="32">
        <v>9.5</v>
      </c>
      <c r="I16" s="70">
        <f t="shared" ref="I16:I17" si="4">F16*1.095</f>
        <v>0</v>
      </c>
      <c r="J16" s="67"/>
    </row>
    <row r="17" spans="1:10" s="95" customFormat="1" x14ac:dyDescent="0.3">
      <c r="A17" s="31" t="s">
        <v>16</v>
      </c>
      <c r="B17" s="57" t="s">
        <v>245</v>
      </c>
      <c r="C17" s="58">
        <v>100</v>
      </c>
      <c r="D17" s="59" t="s">
        <v>53</v>
      </c>
      <c r="E17" s="80"/>
      <c r="F17" s="81">
        <f t="shared" si="0"/>
        <v>0</v>
      </c>
      <c r="G17" s="70">
        <f t="shared" si="3"/>
        <v>0</v>
      </c>
      <c r="H17" s="32">
        <v>9.5</v>
      </c>
      <c r="I17" s="70">
        <f t="shared" si="4"/>
        <v>0</v>
      </c>
      <c r="J17" s="94"/>
    </row>
    <row r="18" spans="1:10" s="1" customFormat="1" x14ac:dyDescent="0.3">
      <c r="A18" s="31" t="s">
        <v>17</v>
      </c>
      <c r="B18" s="60" t="s">
        <v>261</v>
      </c>
      <c r="C18" s="58">
        <v>1100</v>
      </c>
      <c r="D18" s="59" t="s">
        <v>6</v>
      </c>
      <c r="E18" s="80"/>
      <c r="F18" s="81">
        <f t="shared" si="0"/>
        <v>0</v>
      </c>
      <c r="G18" s="70">
        <f t="shared" ref="G18" si="5">I18-F18</f>
        <v>0</v>
      </c>
      <c r="H18" s="32">
        <v>9.5</v>
      </c>
      <c r="I18" s="70">
        <f t="shared" si="2"/>
        <v>0</v>
      </c>
      <c r="J18" s="67"/>
    </row>
    <row r="19" spans="1:10" s="1" customFormat="1" x14ac:dyDescent="0.3">
      <c r="A19" s="31" t="s">
        <v>18</v>
      </c>
      <c r="B19" s="57" t="s">
        <v>281</v>
      </c>
      <c r="C19" s="58">
        <v>20</v>
      </c>
      <c r="D19" s="59" t="s">
        <v>6</v>
      </c>
      <c r="E19" s="80"/>
      <c r="F19" s="81">
        <f t="shared" si="0"/>
        <v>0</v>
      </c>
      <c r="G19" s="70">
        <f t="shared" si="1"/>
        <v>0</v>
      </c>
      <c r="H19" s="32">
        <v>9.5</v>
      </c>
      <c r="I19" s="70">
        <f t="shared" si="2"/>
        <v>0</v>
      </c>
      <c r="J19" s="67"/>
    </row>
    <row r="20" spans="1:10" s="1" customFormat="1" x14ac:dyDescent="0.3">
      <c r="A20" s="31" t="s">
        <v>19</v>
      </c>
      <c r="B20" s="61" t="s">
        <v>282</v>
      </c>
      <c r="C20" s="58">
        <v>10</v>
      </c>
      <c r="D20" s="59" t="s">
        <v>6</v>
      </c>
      <c r="E20" s="80"/>
      <c r="F20" s="81">
        <f t="shared" si="0"/>
        <v>0</v>
      </c>
      <c r="G20" s="70">
        <f t="shared" si="1"/>
        <v>0</v>
      </c>
      <c r="H20" s="32">
        <v>9.5</v>
      </c>
      <c r="I20" s="70">
        <f t="shared" si="2"/>
        <v>0</v>
      </c>
      <c r="J20" s="67"/>
    </row>
    <row r="21" spans="1:10" s="1" customFormat="1" x14ac:dyDescent="0.3">
      <c r="A21" s="31" t="s">
        <v>20</v>
      </c>
      <c r="B21" s="61" t="s">
        <v>355</v>
      </c>
      <c r="C21" s="58">
        <v>10</v>
      </c>
      <c r="D21" s="59" t="s">
        <v>6</v>
      </c>
      <c r="E21" s="80"/>
      <c r="F21" s="81">
        <f t="shared" si="0"/>
        <v>0</v>
      </c>
      <c r="G21" s="70">
        <f t="shared" si="1"/>
        <v>0</v>
      </c>
      <c r="H21" s="32">
        <v>9.5</v>
      </c>
      <c r="I21" s="70">
        <f t="shared" si="2"/>
        <v>0</v>
      </c>
      <c r="J21" s="67"/>
    </row>
    <row r="22" spans="1:10" s="1" customFormat="1" x14ac:dyDescent="0.3">
      <c r="A22" s="31" t="s">
        <v>21</v>
      </c>
      <c r="B22" s="61" t="s">
        <v>201</v>
      </c>
      <c r="C22" s="58">
        <v>10</v>
      </c>
      <c r="D22" s="59" t="s">
        <v>6</v>
      </c>
      <c r="E22" s="80"/>
      <c r="F22" s="81">
        <f t="shared" si="0"/>
        <v>0</v>
      </c>
      <c r="G22" s="70">
        <f t="shared" si="1"/>
        <v>0</v>
      </c>
      <c r="H22" s="32">
        <v>9.5</v>
      </c>
      <c r="I22" s="70">
        <f t="shared" si="2"/>
        <v>0</v>
      </c>
      <c r="J22" s="67"/>
    </row>
    <row r="23" spans="1:10" s="2" customFormat="1" x14ac:dyDescent="0.3">
      <c r="A23" s="31" t="s">
        <v>22</v>
      </c>
      <c r="B23" s="61" t="s">
        <v>262</v>
      </c>
      <c r="C23" s="58">
        <v>20</v>
      </c>
      <c r="D23" s="59" t="s">
        <v>6</v>
      </c>
      <c r="E23" s="80"/>
      <c r="F23" s="81">
        <f t="shared" si="0"/>
        <v>0</v>
      </c>
      <c r="G23" s="70">
        <f t="shared" si="1"/>
        <v>0</v>
      </c>
      <c r="H23" s="32">
        <v>9.5</v>
      </c>
      <c r="I23" s="70">
        <f t="shared" si="2"/>
        <v>0</v>
      </c>
      <c r="J23" s="67"/>
    </row>
    <row r="24" spans="1:10" s="2" customFormat="1" x14ac:dyDescent="0.3">
      <c r="A24" s="31" t="s">
        <v>23</v>
      </c>
      <c r="B24" s="61" t="s">
        <v>278</v>
      </c>
      <c r="C24" s="58">
        <v>15</v>
      </c>
      <c r="D24" s="62" t="s">
        <v>53</v>
      </c>
      <c r="E24" s="80"/>
      <c r="F24" s="81">
        <f t="shared" si="0"/>
        <v>0</v>
      </c>
      <c r="G24" s="70">
        <f t="shared" si="1"/>
        <v>0</v>
      </c>
      <c r="H24" s="32">
        <v>9.5</v>
      </c>
      <c r="I24" s="70">
        <f t="shared" si="2"/>
        <v>0</v>
      </c>
      <c r="J24" s="67"/>
    </row>
    <row r="25" spans="1:10" s="2" customFormat="1" x14ac:dyDescent="0.3">
      <c r="A25" s="31" t="s">
        <v>24</v>
      </c>
      <c r="B25" s="61" t="s">
        <v>279</v>
      </c>
      <c r="C25" s="58">
        <v>15</v>
      </c>
      <c r="D25" s="62" t="s">
        <v>53</v>
      </c>
      <c r="E25" s="80"/>
      <c r="F25" s="81">
        <f t="shared" si="0"/>
        <v>0</v>
      </c>
      <c r="G25" s="70">
        <f t="shared" si="1"/>
        <v>0</v>
      </c>
      <c r="H25" s="32">
        <v>9.5</v>
      </c>
      <c r="I25" s="70">
        <f t="shared" si="2"/>
        <v>0</v>
      </c>
      <c r="J25" s="67"/>
    </row>
    <row r="26" spans="1:10" s="1" customFormat="1" x14ac:dyDescent="0.3">
      <c r="A26" s="31" t="s">
        <v>25</v>
      </c>
      <c r="B26" s="61" t="s">
        <v>54</v>
      </c>
      <c r="C26" s="58">
        <v>10</v>
      </c>
      <c r="D26" s="62" t="s">
        <v>6</v>
      </c>
      <c r="E26" s="80"/>
      <c r="F26" s="81">
        <f t="shared" si="0"/>
        <v>0</v>
      </c>
      <c r="G26" s="70">
        <f t="shared" si="1"/>
        <v>0</v>
      </c>
      <c r="H26" s="32">
        <v>9.5</v>
      </c>
      <c r="I26" s="70">
        <f t="shared" si="2"/>
        <v>0</v>
      </c>
      <c r="J26" s="67"/>
    </row>
    <row r="27" spans="1:10" s="1" customFormat="1" x14ac:dyDescent="0.3">
      <c r="A27" s="31" t="s">
        <v>26</v>
      </c>
      <c r="B27" s="61" t="s">
        <v>271</v>
      </c>
      <c r="C27" s="58">
        <v>20</v>
      </c>
      <c r="D27" s="62" t="s">
        <v>6</v>
      </c>
      <c r="E27" s="80"/>
      <c r="F27" s="81">
        <f t="shared" si="0"/>
        <v>0</v>
      </c>
      <c r="G27" s="70">
        <f t="shared" si="1"/>
        <v>0</v>
      </c>
      <c r="H27" s="32">
        <v>9.5</v>
      </c>
      <c r="I27" s="70">
        <f t="shared" si="2"/>
        <v>0</v>
      </c>
      <c r="J27" s="67"/>
    </row>
    <row r="28" spans="1:10" s="1" customFormat="1" x14ac:dyDescent="0.3">
      <c r="A28" s="31" t="s">
        <v>27</v>
      </c>
      <c r="B28" s="61" t="s">
        <v>280</v>
      </c>
      <c r="C28" s="58">
        <v>10</v>
      </c>
      <c r="D28" s="62" t="s">
        <v>6</v>
      </c>
      <c r="E28" s="80"/>
      <c r="F28" s="81">
        <f t="shared" si="0"/>
        <v>0</v>
      </c>
      <c r="G28" s="70">
        <f t="shared" si="1"/>
        <v>0</v>
      </c>
      <c r="H28" s="32">
        <v>9.5</v>
      </c>
      <c r="I28" s="70">
        <f t="shared" si="2"/>
        <v>0</v>
      </c>
      <c r="J28" s="67"/>
    </row>
    <row r="29" spans="1:10" s="2" customFormat="1" x14ac:dyDescent="0.3">
      <c r="A29" s="31" t="s">
        <v>28</v>
      </c>
      <c r="B29" s="61" t="s">
        <v>272</v>
      </c>
      <c r="C29" s="58">
        <v>20</v>
      </c>
      <c r="D29" s="62" t="s">
        <v>6</v>
      </c>
      <c r="E29" s="80"/>
      <c r="F29" s="82">
        <f t="shared" si="0"/>
        <v>0</v>
      </c>
      <c r="G29" s="70">
        <f t="shared" si="1"/>
        <v>0</v>
      </c>
      <c r="H29" s="33">
        <v>9.5</v>
      </c>
      <c r="I29" s="70">
        <f t="shared" si="2"/>
        <v>0</v>
      </c>
      <c r="J29" s="67"/>
    </row>
    <row r="30" spans="1:10" s="1" customFormat="1" ht="15" thickBot="1" x14ac:dyDescent="0.35">
      <c r="A30" s="31" t="s">
        <v>29</v>
      </c>
      <c r="B30" s="63" t="s">
        <v>202</v>
      </c>
      <c r="C30" s="64">
        <v>270</v>
      </c>
      <c r="D30" s="65" t="s">
        <v>6</v>
      </c>
      <c r="E30" s="83"/>
      <c r="F30" s="84">
        <f t="shared" si="0"/>
        <v>0</v>
      </c>
      <c r="G30" s="70">
        <f t="shared" si="1"/>
        <v>0</v>
      </c>
      <c r="H30" s="45">
        <v>9.5</v>
      </c>
      <c r="I30" s="70">
        <f t="shared" si="2"/>
        <v>0</v>
      </c>
      <c r="J30" s="68"/>
    </row>
    <row r="31" spans="1:10" s="6" customFormat="1" ht="17.25" customHeight="1" thickBot="1" x14ac:dyDescent="0.35">
      <c r="A31" s="49"/>
      <c r="B31" s="50" t="s">
        <v>51</v>
      </c>
      <c r="C31" s="35"/>
      <c r="D31" s="34"/>
      <c r="E31" s="36"/>
      <c r="F31" s="77">
        <f>SUM(F7:F30)</f>
        <v>0</v>
      </c>
      <c r="G31" s="77">
        <f>SUM(G7:G30)</f>
        <v>0</v>
      </c>
      <c r="H31" s="77"/>
      <c r="I31" s="77">
        <f>SUM(I7:I30)</f>
        <v>0</v>
      </c>
      <c r="J31" s="78">
        <f>SUM(J7:J30)</f>
        <v>0</v>
      </c>
    </row>
    <row r="32" spans="1:10" s="1" customFormat="1" x14ac:dyDescent="0.3">
      <c r="A32" s="9"/>
      <c r="B32" s="16"/>
      <c r="C32" s="37"/>
      <c r="D32" s="9"/>
      <c r="E32" s="10"/>
      <c r="F32" s="10"/>
      <c r="G32" s="5"/>
      <c r="H32" s="5"/>
      <c r="I32" s="5"/>
      <c r="J32" s="53"/>
    </row>
    <row r="33" spans="1:10" s="1" customFormat="1" x14ac:dyDescent="0.3">
      <c r="A33" s="7"/>
      <c r="B33" s="7"/>
      <c r="C33" s="38"/>
      <c r="D33" s="7"/>
      <c r="E33" s="7"/>
      <c r="F33" s="7"/>
      <c r="G33" s="7"/>
      <c r="H33" s="7"/>
      <c r="I33" s="7"/>
      <c r="J33" s="17"/>
    </row>
    <row r="34" spans="1:10" s="20" customFormat="1" x14ac:dyDescent="0.3">
      <c r="B34" s="87" t="s">
        <v>205</v>
      </c>
      <c r="C34" s="39"/>
      <c r="D34" s="18"/>
      <c r="E34" s="18"/>
      <c r="F34" s="18"/>
      <c r="G34" s="18"/>
      <c r="H34" s="18"/>
      <c r="I34" s="18"/>
      <c r="J34" s="39"/>
    </row>
    <row r="35" spans="1:10" s="21" customFormat="1" ht="29.25" customHeight="1" x14ac:dyDescent="0.3">
      <c r="A35" s="86"/>
      <c r="B35" s="106" t="s">
        <v>359</v>
      </c>
      <c r="C35" s="106"/>
      <c r="D35" s="106"/>
      <c r="E35" s="106"/>
      <c r="F35" s="106"/>
      <c r="G35" s="106"/>
      <c r="H35" s="106"/>
      <c r="I35" s="106"/>
      <c r="J35" s="106"/>
    </row>
    <row r="36" spans="1:10" s="21" customFormat="1" ht="15.75" customHeight="1" x14ac:dyDescent="0.3">
      <c r="A36" s="86"/>
      <c r="B36" s="106" t="s">
        <v>360</v>
      </c>
      <c r="C36" s="106"/>
      <c r="D36" s="106"/>
      <c r="E36" s="106"/>
      <c r="F36" s="106"/>
      <c r="G36" s="106"/>
      <c r="H36" s="106"/>
      <c r="I36" s="106"/>
      <c r="J36" s="106"/>
    </row>
    <row r="37" spans="1:10" s="12" customFormat="1" ht="17.25" customHeight="1" x14ac:dyDescent="0.3">
      <c r="A37" s="86"/>
      <c r="B37" s="102"/>
      <c r="C37" s="102"/>
      <c r="D37" s="102"/>
      <c r="E37" s="102"/>
      <c r="F37" s="102"/>
      <c r="G37" s="102"/>
      <c r="H37" s="102"/>
      <c r="I37" s="102"/>
      <c r="J37" s="102"/>
    </row>
    <row r="38" spans="1:10" s="12" customFormat="1" ht="15.75" customHeight="1" x14ac:dyDescent="0.3">
      <c r="A38" s="86"/>
      <c r="B38" s="102" t="s">
        <v>447</v>
      </c>
      <c r="C38" s="102"/>
      <c r="D38" s="102"/>
      <c r="E38" s="102"/>
      <c r="F38" s="102"/>
      <c r="G38" s="102"/>
      <c r="H38" s="102"/>
      <c r="I38" s="102"/>
      <c r="J38" s="102"/>
    </row>
    <row r="39" spans="1:10" s="12" customFormat="1" ht="45" customHeight="1" x14ac:dyDescent="0.3">
      <c r="A39" s="86"/>
      <c r="B39" s="102" t="s">
        <v>448</v>
      </c>
      <c r="C39" s="102"/>
      <c r="D39" s="102"/>
      <c r="E39" s="102"/>
      <c r="F39" s="102"/>
      <c r="G39" s="102"/>
      <c r="H39" s="102"/>
      <c r="I39" s="102"/>
      <c r="J39" s="102"/>
    </row>
    <row r="40" spans="1:10" s="12" customFormat="1" ht="15.75" customHeight="1" x14ac:dyDescent="0.3">
      <c r="A40" s="86"/>
    </row>
    <row r="42" spans="1:10" x14ac:dyDescent="0.3">
      <c r="B42" s="102" t="s">
        <v>361</v>
      </c>
      <c r="C42" s="102"/>
      <c r="D42" s="102"/>
      <c r="E42" s="102"/>
      <c r="F42" s="102"/>
      <c r="G42" s="102"/>
      <c r="H42" s="102"/>
      <c r="I42" s="102"/>
      <c r="J42" s="102"/>
    </row>
    <row r="48" spans="1:10" x14ac:dyDescent="0.3">
      <c r="F48" s="11"/>
    </row>
  </sheetData>
  <sheetProtection algorithmName="SHA-512" hashValue="cg1pPByWvlMBN9l/nf112bcRjvJTuwJ9Z1I8U0OZSej9L9ChBLOXyTHjyyy7fQvC6ab4LIf0CECzuE5C3I7pRw==" saltValue="48BCxytT0wwCHoxtGJ2SvA==" spinCount="100000" sheet="1" objects="1" scenarios="1"/>
  <protectedRanges>
    <protectedRange sqref="J7:J30" name="Obseg3"/>
    <protectedRange sqref="E7:E30" name="Obseg2"/>
    <protectedRange sqref="C2" name="Obseg1"/>
  </protectedRanges>
  <mergeCells count="10">
    <mergeCell ref="B42:J42"/>
    <mergeCell ref="C2:J2"/>
    <mergeCell ref="A1:B1"/>
    <mergeCell ref="A2:B2"/>
    <mergeCell ref="C3:J3"/>
    <mergeCell ref="B35:J35"/>
    <mergeCell ref="B39:J39"/>
    <mergeCell ref="B36:J36"/>
    <mergeCell ref="B37:J37"/>
    <mergeCell ref="B38:J38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E4669-4F71-4336-BE56-0D0282745B92}">
  <dimension ref="A1:J32"/>
  <sheetViews>
    <sheetView workbookViewId="0">
      <selection activeCell="G11" sqref="G11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378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x14ac:dyDescent="0.3">
      <c r="A7" s="47" t="s">
        <v>5</v>
      </c>
      <c r="B7" s="54" t="s">
        <v>56</v>
      </c>
      <c r="C7" s="55">
        <v>100</v>
      </c>
      <c r="D7" s="55" t="s">
        <v>6</v>
      </c>
      <c r="E7" s="79"/>
      <c r="F7" s="71">
        <f t="shared" ref="F7:F14" si="0">C7*E7</f>
        <v>0</v>
      </c>
      <c r="G7" s="71">
        <f>I7-F7</f>
        <v>0</v>
      </c>
      <c r="H7" s="48">
        <v>9.5</v>
      </c>
      <c r="I7" s="71">
        <f>F7*1.095</f>
        <v>0</v>
      </c>
      <c r="J7" s="66"/>
    </row>
    <row r="8" spans="1:10" s="1" customFormat="1" x14ac:dyDescent="0.3">
      <c r="A8" s="31" t="s">
        <v>7</v>
      </c>
      <c r="B8" s="57" t="s">
        <v>57</v>
      </c>
      <c r="C8" s="58">
        <v>2500</v>
      </c>
      <c r="D8" s="58" t="s">
        <v>6</v>
      </c>
      <c r="E8" s="80"/>
      <c r="F8" s="81">
        <f t="shared" si="0"/>
        <v>0</v>
      </c>
      <c r="G8" s="70">
        <f t="shared" ref="G8:G14" si="1">I8-F8</f>
        <v>0</v>
      </c>
      <c r="H8" s="32">
        <v>9.5</v>
      </c>
      <c r="I8" s="70">
        <f t="shared" ref="I8:I14" si="2">F8*1.095</f>
        <v>0</v>
      </c>
      <c r="J8" s="67"/>
    </row>
    <row r="9" spans="1:10" s="1" customFormat="1" x14ac:dyDescent="0.3">
      <c r="A9" s="31" t="s">
        <v>8</v>
      </c>
      <c r="B9" s="57" t="s">
        <v>171</v>
      </c>
      <c r="C9" s="58">
        <v>100</v>
      </c>
      <c r="D9" s="58" t="s">
        <v>6</v>
      </c>
      <c r="E9" s="80"/>
      <c r="F9" s="81">
        <f t="shared" si="0"/>
        <v>0</v>
      </c>
      <c r="G9" s="70">
        <f t="shared" si="1"/>
        <v>0</v>
      </c>
      <c r="H9" s="32">
        <v>9.5</v>
      </c>
      <c r="I9" s="70">
        <f t="shared" si="2"/>
        <v>0</v>
      </c>
      <c r="J9" s="67"/>
    </row>
    <row r="10" spans="1:10" s="1" customFormat="1" x14ac:dyDescent="0.3">
      <c r="A10" s="31" t="s">
        <v>9</v>
      </c>
      <c r="B10" s="60" t="s">
        <v>468</v>
      </c>
      <c r="C10" s="58">
        <v>1800</v>
      </c>
      <c r="D10" s="58" t="s">
        <v>6</v>
      </c>
      <c r="E10" s="80"/>
      <c r="F10" s="81">
        <f t="shared" si="0"/>
        <v>0</v>
      </c>
      <c r="G10" s="70">
        <f t="shared" si="1"/>
        <v>0</v>
      </c>
      <c r="H10" s="32">
        <v>9.5</v>
      </c>
      <c r="I10" s="70">
        <f t="shared" si="2"/>
        <v>0</v>
      </c>
      <c r="J10" s="67"/>
    </row>
    <row r="11" spans="1:10" s="1" customFormat="1" x14ac:dyDescent="0.3">
      <c r="A11" s="31" t="s">
        <v>10</v>
      </c>
      <c r="B11" s="57" t="s">
        <v>469</v>
      </c>
      <c r="C11" s="58">
        <v>200</v>
      </c>
      <c r="D11" s="58" t="s">
        <v>460</v>
      </c>
      <c r="E11" s="80"/>
      <c r="F11" s="81">
        <f t="shared" ref="F11" si="3">C11*E11</f>
        <v>0</v>
      </c>
      <c r="G11" s="70">
        <f t="shared" ref="G11" si="4">I11-F11</f>
        <v>0</v>
      </c>
      <c r="H11" s="32">
        <v>9.5</v>
      </c>
      <c r="I11" s="70">
        <f t="shared" ref="I11" si="5">F11*1.095</f>
        <v>0</v>
      </c>
      <c r="J11" s="67"/>
    </row>
    <row r="12" spans="1:10" s="1" customFormat="1" x14ac:dyDescent="0.3">
      <c r="A12" s="31" t="s">
        <v>11</v>
      </c>
      <c r="B12" s="57" t="s">
        <v>470</v>
      </c>
      <c r="C12" s="58">
        <v>200</v>
      </c>
      <c r="D12" s="58" t="s">
        <v>460</v>
      </c>
      <c r="E12" s="80"/>
      <c r="F12" s="81">
        <f t="shared" ref="F12" si="6">C12*E12</f>
        <v>0</v>
      </c>
      <c r="G12" s="70">
        <f t="shared" ref="G12" si="7">I12-F12</f>
        <v>0</v>
      </c>
      <c r="H12" s="32">
        <v>9.5</v>
      </c>
      <c r="I12" s="70">
        <f t="shared" ref="I12" si="8">F12*1.095</f>
        <v>0</v>
      </c>
      <c r="J12" s="67"/>
    </row>
    <row r="13" spans="1:10" s="1" customFormat="1" x14ac:dyDescent="0.3">
      <c r="A13" s="31" t="s">
        <v>12</v>
      </c>
      <c r="B13" s="57" t="s">
        <v>223</v>
      </c>
      <c r="C13" s="58">
        <v>50</v>
      </c>
      <c r="D13" s="58" t="s">
        <v>6</v>
      </c>
      <c r="E13" s="80"/>
      <c r="F13" s="81">
        <f t="shared" si="0"/>
        <v>0</v>
      </c>
      <c r="G13" s="70">
        <f t="shared" si="1"/>
        <v>0</v>
      </c>
      <c r="H13" s="32">
        <v>9.5</v>
      </c>
      <c r="I13" s="70">
        <f t="shared" si="2"/>
        <v>0</v>
      </c>
      <c r="J13" s="67"/>
    </row>
    <row r="14" spans="1:10" s="1" customFormat="1" ht="15" thickBot="1" x14ac:dyDescent="0.35">
      <c r="A14" s="31" t="s">
        <v>13</v>
      </c>
      <c r="B14" s="57" t="s">
        <v>284</v>
      </c>
      <c r="C14" s="58">
        <v>50</v>
      </c>
      <c r="D14" s="58" t="s">
        <v>6</v>
      </c>
      <c r="E14" s="80"/>
      <c r="F14" s="81">
        <f t="shared" si="0"/>
        <v>0</v>
      </c>
      <c r="G14" s="70">
        <f t="shared" si="1"/>
        <v>0</v>
      </c>
      <c r="H14" s="32">
        <v>9.5</v>
      </c>
      <c r="I14" s="70">
        <f t="shared" si="2"/>
        <v>0</v>
      </c>
      <c r="J14" s="67"/>
    </row>
    <row r="15" spans="1:10" s="6" customFormat="1" ht="17.25" customHeight="1" thickBot="1" x14ac:dyDescent="0.35">
      <c r="A15" s="49"/>
      <c r="B15" s="50" t="s">
        <v>51</v>
      </c>
      <c r="C15" s="35"/>
      <c r="D15" s="34"/>
      <c r="E15" s="36"/>
      <c r="F15" s="77">
        <f>SUM(F7:F14)</f>
        <v>0</v>
      </c>
      <c r="G15" s="77">
        <f>SUM(G7:G14)</f>
        <v>0</v>
      </c>
      <c r="H15" s="77"/>
      <c r="I15" s="77">
        <f>SUM(I7:I14)</f>
        <v>0</v>
      </c>
      <c r="J15" s="78">
        <f>SUM(J7:J14)</f>
        <v>0</v>
      </c>
    </row>
    <row r="16" spans="1:10" s="1" customFormat="1" x14ac:dyDescent="0.3">
      <c r="A16" s="9"/>
      <c r="B16" s="16"/>
      <c r="C16" s="37"/>
      <c r="D16" s="9"/>
      <c r="E16" s="10"/>
      <c r="F16" s="10"/>
      <c r="G16" s="5"/>
      <c r="H16" s="5"/>
      <c r="I16" s="5"/>
      <c r="J16" s="53"/>
    </row>
    <row r="17" spans="1:10" s="1" customFormat="1" x14ac:dyDescent="0.3">
      <c r="A17" s="7"/>
      <c r="B17" s="7"/>
      <c r="C17" s="38"/>
      <c r="D17" s="7"/>
      <c r="E17" s="7"/>
      <c r="F17" s="7"/>
      <c r="G17" s="7"/>
      <c r="H17" s="7"/>
      <c r="I17" s="7"/>
      <c r="J17" s="17"/>
    </row>
    <row r="18" spans="1:10" s="21" customFormat="1" x14ac:dyDescent="0.3">
      <c r="B18" s="87" t="s">
        <v>205</v>
      </c>
      <c r="C18" s="39"/>
      <c r="D18" s="22"/>
      <c r="E18" s="22"/>
      <c r="F18" s="22"/>
      <c r="G18" s="22"/>
      <c r="H18" s="22"/>
      <c r="I18" s="22"/>
      <c r="J18" s="39"/>
    </row>
    <row r="19" spans="1:10" s="21" customFormat="1" ht="29.25" customHeight="1" x14ac:dyDescent="0.3">
      <c r="A19" s="86"/>
      <c r="B19" s="106" t="s">
        <v>359</v>
      </c>
      <c r="C19" s="106"/>
      <c r="D19" s="106"/>
      <c r="E19" s="106"/>
      <c r="F19" s="106"/>
      <c r="G19" s="106"/>
      <c r="H19" s="106"/>
      <c r="I19" s="106"/>
      <c r="J19" s="106"/>
    </row>
    <row r="20" spans="1:10" s="21" customFormat="1" ht="15.75" customHeight="1" x14ac:dyDescent="0.3">
      <c r="A20" s="86"/>
      <c r="B20" s="106" t="s">
        <v>360</v>
      </c>
      <c r="C20" s="106"/>
      <c r="D20" s="106"/>
      <c r="E20" s="106"/>
      <c r="F20" s="106"/>
      <c r="G20" s="106"/>
      <c r="H20" s="106"/>
      <c r="I20" s="106"/>
      <c r="J20" s="106"/>
    </row>
    <row r="21" spans="1:10" s="12" customFormat="1" ht="17.25" customHeight="1" x14ac:dyDescent="0.3">
      <c r="A21" s="86"/>
      <c r="B21" s="102"/>
      <c r="C21" s="102"/>
      <c r="D21" s="102"/>
      <c r="E21" s="102"/>
      <c r="F21" s="102"/>
      <c r="G21" s="102"/>
      <c r="H21" s="102"/>
      <c r="I21" s="102"/>
      <c r="J21" s="102"/>
    </row>
    <row r="22" spans="1:10" s="12" customFormat="1" ht="15.75" customHeight="1" x14ac:dyDescent="0.3">
      <c r="A22" s="86"/>
      <c r="B22" s="102" t="s">
        <v>447</v>
      </c>
      <c r="C22" s="102"/>
      <c r="D22" s="102"/>
      <c r="E22" s="102"/>
      <c r="F22" s="102"/>
      <c r="G22" s="102"/>
      <c r="H22" s="102"/>
      <c r="I22" s="102"/>
      <c r="J22" s="102"/>
    </row>
    <row r="23" spans="1:10" s="12" customFormat="1" ht="45" customHeight="1" x14ac:dyDescent="0.3">
      <c r="A23" s="86"/>
      <c r="B23" s="102" t="s">
        <v>448</v>
      </c>
      <c r="C23" s="102"/>
      <c r="D23" s="102"/>
      <c r="E23" s="102"/>
      <c r="F23" s="102"/>
      <c r="G23" s="102"/>
      <c r="H23" s="102"/>
      <c r="I23" s="102"/>
      <c r="J23" s="102"/>
    </row>
    <row r="24" spans="1:10" s="12" customFormat="1" ht="15.75" customHeight="1" x14ac:dyDescent="0.3">
      <c r="A24" s="86"/>
    </row>
    <row r="26" spans="1:10" x14ac:dyDescent="0.3">
      <c r="B26" s="102" t="s">
        <v>361</v>
      </c>
      <c r="C26" s="102"/>
      <c r="D26" s="102"/>
      <c r="E26" s="102"/>
      <c r="F26" s="102"/>
      <c r="G26" s="102"/>
      <c r="H26" s="102"/>
      <c r="I26" s="102"/>
      <c r="J26" s="102"/>
    </row>
    <row r="32" spans="1:10" x14ac:dyDescent="0.3">
      <c r="F32" s="11"/>
    </row>
  </sheetData>
  <sheetProtection algorithmName="SHA-512" hashValue="/kRuDIu7Lwe4MisBFQoR8qpC2awHNXrRlY8tNTwT0NebxcV66siBElMIKf2dSlWb8jxCm4yNkxpfNwt5agqpFw==" saltValue="wacjTHPVFpUc0/rxlUQkuA==" spinCount="100000" sheet="1" objects="1" scenarios="1"/>
  <protectedRanges>
    <protectedRange sqref="C2" name="Obseg1"/>
    <protectedRange sqref="E7:E14" name="Obseg2"/>
    <protectedRange sqref="J7:J14" name="Obseg3"/>
  </protectedRanges>
  <mergeCells count="10">
    <mergeCell ref="B21:J21"/>
    <mergeCell ref="B22:J22"/>
    <mergeCell ref="B23:J23"/>
    <mergeCell ref="B26:J26"/>
    <mergeCell ref="A1:B1"/>
    <mergeCell ref="A2:B2"/>
    <mergeCell ref="C2:J2"/>
    <mergeCell ref="C3:J3"/>
    <mergeCell ref="B19:J19"/>
    <mergeCell ref="B20:J20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B035F-8958-43B8-9D0B-6BB2085959A8}">
  <dimension ref="A1:J37"/>
  <sheetViews>
    <sheetView topLeftCell="A8" workbookViewId="0">
      <selection activeCell="E19" sqref="E7:E19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379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x14ac:dyDescent="0.3">
      <c r="A7" s="31" t="s">
        <v>5</v>
      </c>
      <c r="B7" s="57" t="s">
        <v>456</v>
      </c>
      <c r="C7" s="58">
        <v>40</v>
      </c>
      <c r="D7" s="59" t="s">
        <v>6</v>
      </c>
      <c r="E7" s="80"/>
      <c r="F7" s="81">
        <f t="shared" ref="F7:F19" si="0">C7*E7</f>
        <v>0</v>
      </c>
      <c r="G7" s="70">
        <f t="shared" ref="G7:G19" si="1">I7-F7</f>
        <v>0</v>
      </c>
      <c r="H7" s="32">
        <v>9.5</v>
      </c>
      <c r="I7" s="70">
        <f t="shared" ref="I7:I19" si="2">F7*1.095</f>
        <v>0</v>
      </c>
      <c r="J7" s="67"/>
    </row>
    <row r="8" spans="1:10" s="1" customFormat="1" ht="18.75" customHeight="1" x14ac:dyDescent="0.3">
      <c r="A8" s="31" t="s">
        <v>7</v>
      </c>
      <c r="B8" s="57" t="s">
        <v>457</v>
      </c>
      <c r="C8" s="58">
        <v>200</v>
      </c>
      <c r="D8" s="59" t="s">
        <v>460</v>
      </c>
      <c r="E8" s="80"/>
      <c r="F8" s="81">
        <f t="shared" si="0"/>
        <v>0</v>
      </c>
      <c r="G8" s="70">
        <f t="shared" ref="G8" si="3">I8-F8</f>
        <v>0</v>
      </c>
      <c r="H8" s="32">
        <v>9.5</v>
      </c>
      <c r="I8" s="70">
        <f t="shared" ref="I8" si="4">F8*1.095</f>
        <v>0</v>
      </c>
      <c r="J8" s="67"/>
    </row>
    <row r="9" spans="1:10" s="1" customFormat="1" x14ac:dyDescent="0.3">
      <c r="A9" s="31" t="s">
        <v>8</v>
      </c>
      <c r="B9" s="60" t="s">
        <v>458</v>
      </c>
      <c r="C9" s="58">
        <v>600</v>
      </c>
      <c r="D9" s="59" t="s">
        <v>460</v>
      </c>
      <c r="E9" s="80"/>
      <c r="F9" s="81">
        <f t="shared" si="0"/>
        <v>0</v>
      </c>
      <c r="G9" s="70">
        <f t="shared" si="1"/>
        <v>0</v>
      </c>
      <c r="H9" s="32">
        <v>9.5</v>
      </c>
      <c r="I9" s="70">
        <f t="shared" si="2"/>
        <v>0</v>
      </c>
      <c r="J9" s="67"/>
    </row>
    <row r="10" spans="1:10" s="1" customFormat="1" x14ac:dyDescent="0.3">
      <c r="A10" s="31" t="s">
        <v>9</v>
      </c>
      <c r="B10" s="60" t="s">
        <v>459</v>
      </c>
      <c r="C10" s="58">
        <v>600</v>
      </c>
      <c r="D10" s="59" t="s">
        <v>460</v>
      </c>
      <c r="E10" s="80"/>
      <c r="F10" s="81">
        <f t="shared" si="0"/>
        <v>0</v>
      </c>
      <c r="G10" s="70">
        <f t="shared" si="1"/>
        <v>0</v>
      </c>
      <c r="H10" s="32">
        <v>9.5</v>
      </c>
      <c r="I10" s="70">
        <f t="shared" si="2"/>
        <v>0</v>
      </c>
      <c r="J10" s="67"/>
    </row>
    <row r="11" spans="1:10" s="1" customFormat="1" x14ac:dyDescent="0.3">
      <c r="A11" s="31" t="s">
        <v>10</v>
      </c>
      <c r="B11" s="60" t="s">
        <v>146</v>
      </c>
      <c r="C11" s="58">
        <v>50</v>
      </c>
      <c r="D11" s="59" t="s">
        <v>6</v>
      </c>
      <c r="E11" s="80"/>
      <c r="F11" s="81">
        <f t="shared" si="0"/>
        <v>0</v>
      </c>
      <c r="G11" s="70">
        <f t="shared" si="1"/>
        <v>0</v>
      </c>
      <c r="H11" s="32">
        <v>9.5</v>
      </c>
      <c r="I11" s="70">
        <f t="shared" si="2"/>
        <v>0</v>
      </c>
      <c r="J11" s="67"/>
    </row>
    <row r="12" spans="1:10" s="1" customFormat="1" x14ac:dyDescent="0.3">
      <c r="A12" s="31" t="s">
        <v>11</v>
      </c>
      <c r="B12" s="60" t="s">
        <v>449</v>
      </c>
      <c r="C12" s="58">
        <v>50</v>
      </c>
      <c r="D12" s="59" t="s">
        <v>6</v>
      </c>
      <c r="E12" s="80"/>
      <c r="F12" s="81">
        <f t="shared" si="0"/>
        <v>0</v>
      </c>
      <c r="G12" s="70">
        <f t="shared" si="1"/>
        <v>0</v>
      </c>
      <c r="H12" s="32">
        <v>9.5</v>
      </c>
      <c r="I12" s="70">
        <f t="shared" si="2"/>
        <v>0</v>
      </c>
      <c r="J12" s="67"/>
    </row>
    <row r="13" spans="1:10" s="1" customFormat="1" x14ac:dyDescent="0.3">
      <c r="A13" s="31" t="s">
        <v>12</v>
      </c>
      <c r="B13" s="60" t="s">
        <v>450</v>
      </c>
      <c r="C13" s="58">
        <v>20</v>
      </c>
      <c r="D13" s="59" t="s">
        <v>6</v>
      </c>
      <c r="E13" s="80"/>
      <c r="F13" s="81">
        <f t="shared" si="0"/>
        <v>0</v>
      </c>
      <c r="G13" s="70">
        <f t="shared" si="1"/>
        <v>0</v>
      </c>
      <c r="H13" s="32">
        <v>9.5</v>
      </c>
      <c r="I13" s="70">
        <f t="shared" si="2"/>
        <v>0</v>
      </c>
      <c r="J13" s="67"/>
    </row>
    <row r="14" spans="1:10" s="1" customFormat="1" x14ac:dyDescent="0.3">
      <c r="A14" s="31" t="s">
        <v>13</v>
      </c>
      <c r="B14" s="60" t="s">
        <v>115</v>
      </c>
      <c r="C14" s="58">
        <v>50</v>
      </c>
      <c r="D14" s="59" t="s">
        <v>6</v>
      </c>
      <c r="E14" s="80"/>
      <c r="F14" s="81">
        <f t="shared" si="0"/>
        <v>0</v>
      </c>
      <c r="G14" s="70">
        <f t="shared" si="1"/>
        <v>0</v>
      </c>
      <c r="H14" s="32">
        <v>9.5</v>
      </c>
      <c r="I14" s="70">
        <f t="shared" si="2"/>
        <v>0</v>
      </c>
      <c r="J14" s="67"/>
    </row>
    <row r="15" spans="1:10" s="1" customFormat="1" x14ac:dyDescent="0.3">
      <c r="A15" s="31" t="s">
        <v>14</v>
      </c>
      <c r="B15" s="57" t="s">
        <v>451</v>
      </c>
      <c r="C15" s="58">
        <v>10</v>
      </c>
      <c r="D15" s="59" t="s">
        <v>6</v>
      </c>
      <c r="E15" s="80"/>
      <c r="F15" s="81">
        <f t="shared" si="0"/>
        <v>0</v>
      </c>
      <c r="G15" s="70">
        <f t="shared" si="1"/>
        <v>0</v>
      </c>
      <c r="H15" s="32">
        <v>9.5</v>
      </c>
      <c r="I15" s="70">
        <f t="shared" si="2"/>
        <v>0</v>
      </c>
      <c r="J15" s="67"/>
    </row>
    <row r="16" spans="1:10" s="1" customFormat="1" x14ac:dyDescent="0.3">
      <c r="A16" s="31" t="s">
        <v>15</v>
      </c>
      <c r="B16" s="61" t="s">
        <v>147</v>
      </c>
      <c r="C16" s="58">
        <v>40</v>
      </c>
      <c r="D16" s="59" t="s">
        <v>6</v>
      </c>
      <c r="E16" s="80"/>
      <c r="F16" s="81">
        <f t="shared" si="0"/>
        <v>0</v>
      </c>
      <c r="G16" s="70">
        <f t="shared" si="1"/>
        <v>0</v>
      </c>
      <c r="H16" s="32">
        <v>9.5</v>
      </c>
      <c r="I16" s="70">
        <f t="shared" si="2"/>
        <v>0</v>
      </c>
      <c r="J16" s="67"/>
    </row>
    <row r="17" spans="1:10" s="1" customFormat="1" x14ac:dyDescent="0.3">
      <c r="A17" s="31" t="s">
        <v>16</v>
      </c>
      <c r="B17" s="61" t="s">
        <v>452</v>
      </c>
      <c r="C17" s="58">
        <v>30</v>
      </c>
      <c r="D17" s="59" t="s">
        <v>6</v>
      </c>
      <c r="E17" s="80"/>
      <c r="F17" s="81">
        <f t="shared" si="0"/>
        <v>0</v>
      </c>
      <c r="G17" s="70">
        <f t="shared" si="1"/>
        <v>0</v>
      </c>
      <c r="H17" s="32">
        <v>9.5</v>
      </c>
      <c r="I17" s="70">
        <f t="shared" si="2"/>
        <v>0</v>
      </c>
      <c r="J17" s="67"/>
    </row>
    <row r="18" spans="1:10" s="2" customFormat="1" x14ac:dyDescent="0.3">
      <c r="A18" s="31" t="s">
        <v>17</v>
      </c>
      <c r="B18" s="61" t="s">
        <v>421</v>
      </c>
      <c r="C18" s="58">
        <v>60</v>
      </c>
      <c r="D18" s="59" t="s">
        <v>6</v>
      </c>
      <c r="E18" s="80"/>
      <c r="F18" s="81">
        <f t="shared" si="0"/>
        <v>0</v>
      </c>
      <c r="G18" s="70">
        <f t="shared" si="1"/>
        <v>0</v>
      </c>
      <c r="H18" s="32">
        <v>9.5</v>
      </c>
      <c r="I18" s="70">
        <f t="shared" si="2"/>
        <v>0</v>
      </c>
      <c r="J18" s="67"/>
    </row>
    <row r="19" spans="1:10" s="2" customFormat="1" ht="15" thickBot="1" x14ac:dyDescent="0.35">
      <c r="A19" s="31" t="s">
        <v>18</v>
      </c>
      <c r="B19" s="61" t="s">
        <v>453</v>
      </c>
      <c r="C19" s="58">
        <v>10</v>
      </c>
      <c r="D19" s="59" t="s">
        <v>6</v>
      </c>
      <c r="E19" s="80"/>
      <c r="F19" s="81">
        <f t="shared" si="0"/>
        <v>0</v>
      </c>
      <c r="G19" s="70">
        <f t="shared" si="1"/>
        <v>0</v>
      </c>
      <c r="H19" s="32">
        <v>9.5</v>
      </c>
      <c r="I19" s="70">
        <f t="shared" si="2"/>
        <v>0</v>
      </c>
      <c r="J19" s="67"/>
    </row>
    <row r="20" spans="1:10" s="6" customFormat="1" ht="17.25" customHeight="1" thickBot="1" x14ac:dyDescent="0.35">
      <c r="A20" s="49"/>
      <c r="B20" s="50" t="s">
        <v>51</v>
      </c>
      <c r="C20" s="35"/>
      <c r="D20" s="34"/>
      <c r="E20" s="36"/>
      <c r="F20" s="77">
        <f>SUM(F7:F19)</f>
        <v>0</v>
      </c>
      <c r="G20" s="77">
        <f>SUM(G7:G19)</f>
        <v>0</v>
      </c>
      <c r="H20" s="77"/>
      <c r="I20" s="77">
        <f>SUM(I7:I19)</f>
        <v>0</v>
      </c>
      <c r="J20" s="78">
        <f>SUM(J7:J19)</f>
        <v>0</v>
      </c>
    </row>
    <row r="21" spans="1:10" s="1" customFormat="1" x14ac:dyDescent="0.3">
      <c r="A21" s="9"/>
      <c r="B21" s="16"/>
      <c r="C21" s="37"/>
      <c r="D21" s="9"/>
      <c r="E21" s="10"/>
      <c r="F21" s="10"/>
      <c r="G21" s="5"/>
      <c r="H21" s="5"/>
      <c r="I21" s="5"/>
      <c r="J21" s="53"/>
    </row>
    <row r="22" spans="1:10" s="1" customFormat="1" x14ac:dyDescent="0.3">
      <c r="A22" s="7"/>
      <c r="B22" s="7"/>
      <c r="C22" s="38"/>
      <c r="D22" s="7"/>
      <c r="E22" s="7"/>
      <c r="F22" s="7"/>
      <c r="G22" s="7"/>
      <c r="H22" s="7"/>
      <c r="I22" s="7"/>
      <c r="J22" s="17"/>
    </row>
    <row r="23" spans="1:10" s="21" customFormat="1" x14ac:dyDescent="0.3">
      <c r="B23" s="87" t="s">
        <v>205</v>
      </c>
      <c r="C23" s="39"/>
      <c r="D23" s="22"/>
      <c r="E23" s="22"/>
      <c r="F23" s="22"/>
      <c r="G23" s="22"/>
      <c r="H23" s="22"/>
      <c r="I23" s="22"/>
      <c r="J23" s="39"/>
    </row>
    <row r="24" spans="1:10" s="21" customFormat="1" ht="29.25" customHeight="1" x14ac:dyDescent="0.3">
      <c r="A24" s="86"/>
      <c r="B24" s="106" t="s">
        <v>359</v>
      </c>
      <c r="C24" s="106"/>
      <c r="D24" s="106"/>
      <c r="E24" s="106"/>
      <c r="F24" s="106"/>
      <c r="G24" s="106"/>
      <c r="H24" s="106"/>
      <c r="I24" s="106"/>
      <c r="J24" s="106"/>
    </row>
    <row r="25" spans="1:10" s="21" customFormat="1" ht="15.75" customHeight="1" x14ac:dyDescent="0.3">
      <c r="A25" s="86"/>
      <c r="B25" s="106" t="s">
        <v>360</v>
      </c>
      <c r="C25" s="106"/>
      <c r="D25" s="106"/>
      <c r="E25" s="106"/>
      <c r="F25" s="106"/>
      <c r="G25" s="106"/>
      <c r="H25" s="106"/>
      <c r="I25" s="106"/>
      <c r="J25" s="106"/>
    </row>
    <row r="26" spans="1:10" s="12" customFormat="1" ht="17.25" customHeight="1" x14ac:dyDescent="0.3">
      <c r="A26" s="86"/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s="12" customFormat="1" ht="15.75" customHeight="1" x14ac:dyDescent="0.3">
      <c r="A27" s="86"/>
      <c r="B27" s="102" t="s">
        <v>447</v>
      </c>
      <c r="C27" s="102"/>
      <c r="D27" s="102"/>
      <c r="E27" s="102"/>
      <c r="F27" s="102"/>
      <c r="G27" s="102"/>
      <c r="H27" s="102"/>
      <c r="I27" s="102"/>
      <c r="J27" s="102"/>
    </row>
    <row r="28" spans="1:10" s="12" customFormat="1" ht="45" customHeight="1" x14ac:dyDescent="0.3">
      <c r="A28" s="86"/>
      <c r="B28" s="102" t="s">
        <v>448</v>
      </c>
      <c r="C28" s="102"/>
      <c r="D28" s="102"/>
      <c r="E28" s="102"/>
      <c r="F28" s="102"/>
      <c r="G28" s="102"/>
      <c r="H28" s="102"/>
      <c r="I28" s="102"/>
      <c r="J28" s="102"/>
    </row>
    <row r="29" spans="1:10" s="12" customFormat="1" ht="15.75" customHeight="1" x14ac:dyDescent="0.3">
      <c r="A29" s="86"/>
    </row>
    <row r="31" spans="1:10" x14ac:dyDescent="0.3">
      <c r="B31" s="102" t="s">
        <v>361</v>
      </c>
      <c r="C31" s="102"/>
      <c r="D31" s="102"/>
      <c r="E31" s="102"/>
      <c r="F31" s="102"/>
      <c r="G31" s="102"/>
      <c r="H31" s="102"/>
      <c r="I31" s="102"/>
      <c r="J31" s="102"/>
    </row>
    <row r="37" spans="6:6" x14ac:dyDescent="0.3">
      <c r="F37" s="11"/>
    </row>
  </sheetData>
  <sheetProtection algorithmName="SHA-512" hashValue="Sgj1TVEBwM3j7vEVZV771e9KImmkEAmG/9ZKcVBntdwig50B4lG3vqXT11WhVU0nvDHFQOh7EQP8CLJBQ8agYA==" saltValue="eZ4MXFUF91SEIyiNG1aN2A==" spinCount="100000" sheet="1" objects="1" scenarios="1"/>
  <protectedRanges>
    <protectedRange sqref="C2" name="Obseg1"/>
    <protectedRange sqref="E7:E19" name="Obseg2"/>
    <protectedRange sqref="J7:J19" name="Obseg3"/>
  </protectedRanges>
  <mergeCells count="10">
    <mergeCell ref="B26:J26"/>
    <mergeCell ref="B27:J27"/>
    <mergeCell ref="B28:J28"/>
    <mergeCell ref="B31:J31"/>
    <mergeCell ref="A1:B1"/>
    <mergeCell ref="A2:B2"/>
    <mergeCell ref="C2:J2"/>
    <mergeCell ref="C3:J3"/>
    <mergeCell ref="B24:J24"/>
    <mergeCell ref="B25:J25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8E238-2A60-434A-B73C-DAFB15C89E3D}">
  <dimension ref="A1:J50"/>
  <sheetViews>
    <sheetView topLeftCell="A7" workbookViewId="0">
      <selection activeCell="E32" sqref="E7:E32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380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x14ac:dyDescent="0.3">
      <c r="A7" s="31" t="s">
        <v>5</v>
      </c>
      <c r="B7" s="57" t="s">
        <v>210</v>
      </c>
      <c r="C7" s="58">
        <v>20</v>
      </c>
      <c r="D7" s="97" t="s">
        <v>6</v>
      </c>
      <c r="E7" s="80"/>
      <c r="F7" s="81">
        <f t="shared" ref="F7:F32" si="0">C7*E7</f>
        <v>0</v>
      </c>
      <c r="G7" s="70">
        <f t="shared" ref="G7:G27" si="1">I7-F7</f>
        <v>0</v>
      </c>
      <c r="H7" s="32">
        <v>9.5</v>
      </c>
      <c r="I7" s="70">
        <f t="shared" ref="I7:I27" si="2">F7*1.095</f>
        <v>0</v>
      </c>
      <c r="J7" s="67"/>
    </row>
    <row r="8" spans="1:10" s="1" customFormat="1" x14ac:dyDescent="0.3">
      <c r="A8" s="31" t="s">
        <v>7</v>
      </c>
      <c r="B8" s="60" t="s">
        <v>211</v>
      </c>
      <c r="C8" s="58">
        <v>20</v>
      </c>
      <c r="D8" s="97" t="s">
        <v>6</v>
      </c>
      <c r="E8" s="80"/>
      <c r="F8" s="81">
        <f t="shared" si="0"/>
        <v>0</v>
      </c>
      <c r="G8" s="70">
        <f t="shared" si="1"/>
        <v>0</v>
      </c>
      <c r="H8" s="32">
        <v>9.5</v>
      </c>
      <c r="I8" s="70">
        <f t="shared" si="2"/>
        <v>0</v>
      </c>
      <c r="J8" s="67"/>
    </row>
    <row r="9" spans="1:10" s="1" customFormat="1" x14ac:dyDescent="0.3">
      <c r="A9" s="31" t="s">
        <v>8</v>
      </c>
      <c r="B9" s="60" t="s">
        <v>213</v>
      </c>
      <c r="C9" s="58">
        <v>20</v>
      </c>
      <c r="D9" s="97" t="s">
        <v>6</v>
      </c>
      <c r="E9" s="80"/>
      <c r="F9" s="81">
        <f t="shared" si="0"/>
        <v>0</v>
      </c>
      <c r="G9" s="70">
        <f t="shared" si="1"/>
        <v>0</v>
      </c>
      <c r="H9" s="32">
        <v>9.5</v>
      </c>
      <c r="I9" s="70">
        <f t="shared" si="2"/>
        <v>0</v>
      </c>
      <c r="J9" s="67"/>
    </row>
    <row r="10" spans="1:10" s="1" customFormat="1" x14ac:dyDescent="0.3">
      <c r="A10" s="31" t="s">
        <v>9</v>
      </c>
      <c r="B10" s="60" t="s">
        <v>287</v>
      </c>
      <c r="C10" s="58">
        <v>20</v>
      </c>
      <c r="D10" s="97" t="s">
        <v>6</v>
      </c>
      <c r="E10" s="80"/>
      <c r="F10" s="81">
        <f t="shared" si="0"/>
        <v>0</v>
      </c>
      <c r="G10" s="70">
        <f t="shared" si="1"/>
        <v>0</v>
      </c>
      <c r="H10" s="32">
        <v>9.5</v>
      </c>
      <c r="I10" s="70">
        <f t="shared" si="2"/>
        <v>0</v>
      </c>
      <c r="J10" s="67"/>
    </row>
    <row r="11" spans="1:10" s="1" customFormat="1" x14ac:dyDescent="0.3">
      <c r="A11" s="31" t="s">
        <v>10</v>
      </c>
      <c r="B11" s="57" t="s">
        <v>214</v>
      </c>
      <c r="C11" s="58">
        <v>20</v>
      </c>
      <c r="D11" s="97" t="s">
        <v>6</v>
      </c>
      <c r="E11" s="80"/>
      <c r="F11" s="81">
        <f t="shared" si="0"/>
        <v>0</v>
      </c>
      <c r="G11" s="70">
        <f t="shared" si="1"/>
        <v>0</v>
      </c>
      <c r="H11" s="32">
        <v>9.5</v>
      </c>
      <c r="I11" s="70">
        <f t="shared" si="2"/>
        <v>0</v>
      </c>
      <c r="J11" s="67"/>
    </row>
    <row r="12" spans="1:10" s="1" customFormat="1" ht="28.8" x14ac:dyDescent="0.3">
      <c r="A12" s="31" t="s">
        <v>11</v>
      </c>
      <c r="B12" s="60" t="s">
        <v>215</v>
      </c>
      <c r="C12" s="58">
        <v>20</v>
      </c>
      <c r="D12" s="97" t="s">
        <v>6</v>
      </c>
      <c r="E12" s="80"/>
      <c r="F12" s="81">
        <f t="shared" si="0"/>
        <v>0</v>
      </c>
      <c r="G12" s="70">
        <f t="shared" si="1"/>
        <v>0</v>
      </c>
      <c r="H12" s="32">
        <v>9.5</v>
      </c>
      <c r="I12" s="70">
        <f t="shared" si="2"/>
        <v>0</v>
      </c>
      <c r="J12" s="67"/>
    </row>
    <row r="13" spans="1:10" s="1" customFormat="1" x14ac:dyDescent="0.3">
      <c r="A13" s="31" t="s">
        <v>12</v>
      </c>
      <c r="B13" s="60" t="s">
        <v>289</v>
      </c>
      <c r="C13" s="58">
        <v>40</v>
      </c>
      <c r="D13" s="97" t="s">
        <v>6</v>
      </c>
      <c r="E13" s="80"/>
      <c r="F13" s="81">
        <f t="shared" si="0"/>
        <v>0</v>
      </c>
      <c r="G13" s="70">
        <f t="shared" si="1"/>
        <v>0</v>
      </c>
      <c r="H13" s="32">
        <v>9.5</v>
      </c>
      <c r="I13" s="70">
        <f t="shared" si="2"/>
        <v>0</v>
      </c>
      <c r="J13" s="67"/>
    </row>
    <row r="14" spans="1:10" s="1" customFormat="1" x14ac:dyDescent="0.3">
      <c r="A14" s="31" t="s">
        <v>13</v>
      </c>
      <c r="B14" s="57" t="s">
        <v>427</v>
      </c>
      <c r="C14" s="58">
        <v>5</v>
      </c>
      <c r="D14" s="97" t="s">
        <v>6</v>
      </c>
      <c r="E14" s="80"/>
      <c r="F14" s="81">
        <f t="shared" si="0"/>
        <v>0</v>
      </c>
      <c r="G14" s="70">
        <f t="shared" si="1"/>
        <v>0</v>
      </c>
      <c r="H14" s="32">
        <v>9.5</v>
      </c>
      <c r="I14" s="70">
        <f t="shared" si="2"/>
        <v>0</v>
      </c>
      <c r="J14" s="67"/>
    </row>
    <row r="15" spans="1:10" s="1" customFormat="1" ht="28.8" x14ac:dyDescent="0.3">
      <c r="A15" s="31" t="s">
        <v>14</v>
      </c>
      <c r="B15" s="61" t="s">
        <v>167</v>
      </c>
      <c r="C15" s="58">
        <v>20</v>
      </c>
      <c r="D15" s="97" t="s">
        <v>6</v>
      </c>
      <c r="E15" s="80"/>
      <c r="F15" s="81">
        <f t="shared" si="0"/>
        <v>0</v>
      </c>
      <c r="G15" s="70">
        <f t="shared" si="1"/>
        <v>0</v>
      </c>
      <c r="H15" s="32">
        <v>9.5</v>
      </c>
      <c r="I15" s="70">
        <f t="shared" si="2"/>
        <v>0</v>
      </c>
      <c r="J15" s="67"/>
    </row>
    <row r="16" spans="1:10" s="1" customFormat="1" x14ac:dyDescent="0.3">
      <c r="A16" s="31" t="s">
        <v>15</v>
      </c>
      <c r="B16" s="61" t="s">
        <v>168</v>
      </c>
      <c r="C16" s="58">
        <v>220</v>
      </c>
      <c r="D16" s="97" t="s">
        <v>6</v>
      </c>
      <c r="E16" s="80"/>
      <c r="F16" s="81">
        <f t="shared" si="0"/>
        <v>0</v>
      </c>
      <c r="G16" s="70">
        <f t="shared" si="1"/>
        <v>0</v>
      </c>
      <c r="H16" s="32">
        <v>9.5</v>
      </c>
      <c r="I16" s="70">
        <f t="shared" si="2"/>
        <v>0</v>
      </c>
      <c r="J16" s="67"/>
    </row>
    <row r="17" spans="1:10" s="2" customFormat="1" ht="28.8" x14ac:dyDescent="0.3">
      <c r="A17" s="31" t="s">
        <v>16</v>
      </c>
      <c r="B17" s="61" t="s">
        <v>248</v>
      </c>
      <c r="C17" s="58">
        <v>20</v>
      </c>
      <c r="D17" s="97" t="s">
        <v>6</v>
      </c>
      <c r="E17" s="80"/>
      <c r="F17" s="81">
        <f t="shared" si="0"/>
        <v>0</v>
      </c>
      <c r="G17" s="70">
        <f t="shared" si="1"/>
        <v>0</v>
      </c>
      <c r="H17" s="32">
        <v>9.5</v>
      </c>
      <c r="I17" s="70">
        <f t="shared" si="2"/>
        <v>0</v>
      </c>
      <c r="J17" s="67"/>
    </row>
    <row r="18" spans="1:10" s="2" customFormat="1" x14ac:dyDescent="0.3">
      <c r="A18" s="31" t="s">
        <v>17</v>
      </c>
      <c r="B18" s="61" t="s">
        <v>276</v>
      </c>
      <c r="C18" s="58">
        <v>20</v>
      </c>
      <c r="D18" s="97" t="s">
        <v>6</v>
      </c>
      <c r="E18" s="80"/>
      <c r="F18" s="81">
        <f t="shared" si="0"/>
        <v>0</v>
      </c>
      <c r="G18" s="70">
        <f t="shared" si="1"/>
        <v>0</v>
      </c>
      <c r="H18" s="32">
        <v>9.5</v>
      </c>
      <c r="I18" s="70">
        <f t="shared" si="2"/>
        <v>0</v>
      </c>
      <c r="J18" s="67"/>
    </row>
    <row r="19" spans="1:10" s="2" customFormat="1" ht="28.8" x14ac:dyDescent="0.3">
      <c r="A19" s="31" t="s">
        <v>18</v>
      </c>
      <c r="B19" s="61" t="s">
        <v>249</v>
      </c>
      <c r="C19" s="58">
        <v>20</v>
      </c>
      <c r="D19" s="97" t="s">
        <v>6</v>
      </c>
      <c r="E19" s="80"/>
      <c r="F19" s="81">
        <f t="shared" si="0"/>
        <v>0</v>
      </c>
      <c r="G19" s="70">
        <f t="shared" si="1"/>
        <v>0</v>
      </c>
      <c r="H19" s="32">
        <v>9.5</v>
      </c>
      <c r="I19" s="70">
        <f t="shared" si="2"/>
        <v>0</v>
      </c>
      <c r="J19" s="67"/>
    </row>
    <row r="20" spans="1:10" s="1" customFormat="1" x14ac:dyDescent="0.3">
      <c r="A20" s="31" t="s">
        <v>19</v>
      </c>
      <c r="B20" s="61" t="s">
        <v>154</v>
      </c>
      <c r="C20" s="58">
        <v>20</v>
      </c>
      <c r="D20" s="97" t="s">
        <v>6</v>
      </c>
      <c r="E20" s="80"/>
      <c r="F20" s="81">
        <f t="shared" si="0"/>
        <v>0</v>
      </c>
      <c r="G20" s="70">
        <f t="shared" si="1"/>
        <v>0</v>
      </c>
      <c r="H20" s="32">
        <v>9.5</v>
      </c>
      <c r="I20" s="70">
        <f t="shared" si="2"/>
        <v>0</v>
      </c>
      <c r="J20" s="67"/>
    </row>
    <row r="21" spans="1:10" s="1" customFormat="1" x14ac:dyDescent="0.3">
      <c r="A21" s="31" t="s">
        <v>20</v>
      </c>
      <c r="B21" s="61" t="s">
        <v>221</v>
      </c>
      <c r="C21" s="58">
        <v>10</v>
      </c>
      <c r="D21" s="97" t="s">
        <v>6</v>
      </c>
      <c r="E21" s="80"/>
      <c r="F21" s="81">
        <f t="shared" si="0"/>
        <v>0</v>
      </c>
      <c r="G21" s="70">
        <f t="shared" si="1"/>
        <v>0</v>
      </c>
      <c r="H21" s="32">
        <v>9.5</v>
      </c>
      <c r="I21" s="70">
        <f t="shared" si="2"/>
        <v>0</v>
      </c>
      <c r="J21" s="67"/>
    </row>
    <row r="22" spans="1:10" s="1" customFormat="1" x14ac:dyDescent="0.3">
      <c r="A22" s="31" t="s">
        <v>21</v>
      </c>
      <c r="B22" s="61" t="s">
        <v>79</v>
      </c>
      <c r="C22" s="58">
        <v>20</v>
      </c>
      <c r="D22" s="97" t="s">
        <v>6</v>
      </c>
      <c r="E22" s="80"/>
      <c r="F22" s="81">
        <f t="shared" si="0"/>
        <v>0</v>
      </c>
      <c r="G22" s="70">
        <f t="shared" si="1"/>
        <v>0</v>
      </c>
      <c r="H22" s="32">
        <v>9.5</v>
      </c>
      <c r="I22" s="70">
        <f t="shared" si="2"/>
        <v>0</v>
      </c>
      <c r="J22" s="67"/>
    </row>
    <row r="23" spans="1:10" s="2" customFormat="1" x14ac:dyDescent="0.3">
      <c r="A23" s="31" t="s">
        <v>22</v>
      </c>
      <c r="B23" s="61" t="s">
        <v>247</v>
      </c>
      <c r="C23" s="58">
        <v>10</v>
      </c>
      <c r="D23" s="97" t="s">
        <v>6</v>
      </c>
      <c r="E23" s="80"/>
      <c r="F23" s="82">
        <f t="shared" si="0"/>
        <v>0</v>
      </c>
      <c r="G23" s="70">
        <f t="shared" ref="G23:G25" si="3">I23-F23</f>
        <v>0</v>
      </c>
      <c r="H23" s="33">
        <v>9.5</v>
      </c>
      <c r="I23" s="70">
        <f t="shared" ref="I23:I25" si="4">F23*1.095</f>
        <v>0</v>
      </c>
      <c r="J23" s="67"/>
    </row>
    <row r="24" spans="1:10" s="2" customFormat="1" x14ac:dyDescent="0.3">
      <c r="A24" s="31" t="s">
        <v>23</v>
      </c>
      <c r="B24" s="61" t="s">
        <v>119</v>
      </c>
      <c r="C24" s="58">
        <v>20</v>
      </c>
      <c r="D24" s="97" t="s">
        <v>6</v>
      </c>
      <c r="E24" s="80"/>
      <c r="F24" s="82">
        <f t="shared" si="0"/>
        <v>0</v>
      </c>
      <c r="G24" s="70">
        <f t="shared" si="3"/>
        <v>0</v>
      </c>
      <c r="H24" s="33">
        <v>9.5</v>
      </c>
      <c r="I24" s="70">
        <f t="shared" si="4"/>
        <v>0</v>
      </c>
      <c r="J24" s="67"/>
    </row>
    <row r="25" spans="1:10" s="2" customFormat="1" x14ac:dyDescent="0.3">
      <c r="A25" s="31" t="s">
        <v>24</v>
      </c>
      <c r="B25" s="61" t="s">
        <v>169</v>
      </c>
      <c r="C25" s="58">
        <v>20</v>
      </c>
      <c r="D25" s="97" t="s">
        <v>6</v>
      </c>
      <c r="E25" s="80"/>
      <c r="F25" s="82">
        <f t="shared" si="0"/>
        <v>0</v>
      </c>
      <c r="G25" s="70">
        <f t="shared" si="3"/>
        <v>0</v>
      </c>
      <c r="H25" s="33">
        <v>9.5</v>
      </c>
      <c r="I25" s="70">
        <f t="shared" si="4"/>
        <v>0</v>
      </c>
      <c r="J25" s="67"/>
    </row>
    <row r="26" spans="1:10" s="2" customFormat="1" x14ac:dyDescent="0.3">
      <c r="A26" s="31" t="s">
        <v>25</v>
      </c>
      <c r="B26" s="61" t="s">
        <v>78</v>
      </c>
      <c r="C26" s="58">
        <v>20</v>
      </c>
      <c r="D26" s="97" t="s">
        <v>6</v>
      </c>
      <c r="E26" s="80"/>
      <c r="F26" s="82">
        <f t="shared" si="0"/>
        <v>0</v>
      </c>
      <c r="G26" s="70">
        <f t="shared" si="1"/>
        <v>0</v>
      </c>
      <c r="H26" s="33">
        <v>9.5</v>
      </c>
      <c r="I26" s="70">
        <f t="shared" si="2"/>
        <v>0</v>
      </c>
      <c r="J26" s="67"/>
    </row>
    <row r="27" spans="1:10" s="2" customFormat="1" x14ac:dyDescent="0.3">
      <c r="A27" s="31" t="s">
        <v>26</v>
      </c>
      <c r="B27" s="61" t="s">
        <v>222</v>
      </c>
      <c r="C27" s="58">
        <v>20</v>
      </c>
      <c r="D27" s="97" t="s">
        <v>6</v>
      </c>
      <c r="E27" s="80"/>
      <c r="F27" s="82">
        <f t="shared" si="0"/>
        <v>0</v>
      </c>
      <c r="G27" s="70">
        <f t="shared" si="1"/>
        <v>0</v>
      </c>
      <c r="H27" s="33">
        <v>9.5</v>
      </c>
      <c r="I27" s="70">
        <f t="shared" si="2"/>
        <v>0</v>
      </c>
      <c r="J27" s="67"/>
    </row>
    <row r="28" spans="1:10" s="2" customFormat="1" x14ac:dyDescent="0.3">
      <c r="A28" s="31" t="s">
        <v>27</v>
      </c>
      <c r="B28" s="61" t="s">
        <v>170</v>
      </c>
      <c r="C28" s="58">
        <v>20</v>
      </c>
      <c r="D28" s="97" t="s">
        <v>6</v>
      </c>
      <c r="E28" s="80"/>
      <c r="F28" s="82">
        <f t="shared" si="0"/>
        <v>0</v>
      </c>
      <c r="G28" s="70">
        <f t="shared" ref="G28" si="5">I28-F28</f>
        <v>0</v>
      </c>
      <c r="H28" s="33">
        <v>9.5</v>
      </c>
      <c r="I28" s="70">
        <f t="shared" ref="I28" si="6">F28*1.095</f>
        <v>0</v>
      </c>
      <c r="J28" s="67"/>
    </row>
    <row r="29" spans="1:10" s="2" customFormat="1" x14ac:dyDescent="0.3">
      <c r="A29" s="31" t="s">
        <v>28</v>
      </c>
      <c r="B29" s="61" t="s">
        <v>155</v>
      </c>
      <c r="C29" s="58">
        <v>10</v>
      </c>
      <c r="D29" s="97" t="s">
        <v>6</v>
      </c>
      <c r="E29" s="80"/>
      <c r="F29" s="82">
        <f t="shared" si="0"/>
        <v>0</v>
      </c>
      <c r="G29" s="70">
        <f t="shared" ref="G29" si="7">I29-F29</f>
        <v>0</v>
      </c>
      <c r="H29" s="33">
        <v>9.5</v>
      </c>
      <c r="I29" s="70">
        <f t="shared" ref="I29" si="8">F29*1.095</f>
        <v>0</v>
      </c>
      <c r="J29" s="67"/>
    </row>
    <row r="30" spans="1:10" s="2" customFormat="1" ht="28.8" x14ac:dyDescent="0.3">
      <c r="A30" s="31" t="s">
        <v>29</v>
      </c>
      <c r="B30" s="61" t="s">
        <v>446</v>
      </c>
      <c r="C30" s="58">
        <v>320</v>
      </c>
      <c r="D30" s="97" t="s">
        <v>6</v>
      </c>
      <c r="E30" s="80"/>
      <c r="F30" s="82">
        <f t="shared" si="0"/>
        <v>0</v>
      </c>
      <c r="G30" s="70">
        <f t="shared" ref="G30" si="9">I30-F30</f>
        <v>0</v>
      </c>
      <c r="H30" s="33">
        <v>9.5</v>
      </c>
      <c r="I30" s="70">
        <f t="shared" ref="I30" si="10">F30*1.095</f>
        <v>0</v>
      </c>
      <c r="J30" s="67"/>
    </row>
    <row r="31" spans="1:10" s="2" customFormat="1" x14ac:dyDescent="0.3">
      <c r="A31" s="31" t="s">
        <v>30</v>
      </c>
      <c r="B31" s="61" t="s">
        <v>292</v>
      </c>
      <c r="C31" s="58">
        <v>10</v>
      </c>
      <c r="D31" s="97" t="s">
        <v>6</v>
      </c>
      <c r="E31" s="80"/>
      <c r="F31" s="82">
        <f t="shared" si="0"/>
        <v>0</v>
      </c>
      <c r="G31" s="70">
        <f t="shared" ref="G31:G32" si="11">I31-F31</f>
        <v>0</v>
      </c>
      <c r="H31" s="33">
        <v>9.5</v>
      </c>
      <c r="I31" s="70">
        <f t="shared" ref="I31:I32" si="12">F31*1.095</f>
        <v>0</v>
      </c>
      <c r="J31" s="67"/>
    </row>
    <row r="32" spans="1:10" s="2" customFormat="1" ht="29.4" thickBot="1" x14ac:dyDescent="0.35">
      <c r="A32" s="31" t="s">
        <v>31</v>
      </c>
      <c r="B32" s="61" t="s">
        <v>454</v>
      </c>
      <c r="C32" s="58">
        <v>30</v>
      </c>
      <c r="D32" s="97" t="s">
        <v>6</v>
      </c>
      <c r="E32" s="80"/>
      <c r="F32" s="82">
        <f t="shared" si="0"/>
        <v>0</v>
      </c>
      <c r="G32" s="70">
        <f t="shared" si="11"/>
        <v>0</v>
      </c>
      <c r="H32" s="33">
        <v>9.5</v>
      </c>
      <c r="I32" s="70">
        <f t="shared" si="12"/>
        <v>0</v>
      </c>
      <c r="J32" s="67"/>
    </row>
    <row r="33" spans="1:10" s="6" customFormat="1" ht="17.25" customHeight="1" thickBot="1" x14ac:dyDescent="0.35">
      <c r="A33" s="49"/>
      <c r="B33" s="50" t="s">
        <v>51</v>
      </c>
      <c r="C33" s="35"/>
      <c r="D33" s="34"/>
      <c r="E33" s="36"/>
      <c r="F33" s="77">
        <f>SUM(F7:F32)</f>
        <v>0</v>
      </c>
      <c r="G33" s="77">
        <f>SUM(G7:G32)</f>
        <v>0</v>
      </c>
      <c r="H33" s="77"/>
      <c r="I33" s="77">
        <f>SUM(I7:I32)</f>
        <v>0</v>
      </c>
      <c r="J33" s="78">
        <f>SUM(J7:J32)</f>
        <v>0</v>
      </c>
    </row>
    <row r="34" spans="1:10" s="1" customFormat="1" x14ac:dyDescent="0.3">
      <c r="A34" s="9"/>
      <c r="B34" s="16"/>
      <c r="C34" s="37"/>
      <c r="D34" s="9"/>
      <c r="E34" s="10"/>
      <c r="F34" s="10"/>
      <c r="G34" s="5"/>
      <c r="H34" s="5"/>
      <c r="I34" s="5"/>
      <c r="J34" s="53"/>
    </row>
    <row r="35" spans="1:10" s="1" customFormat="1" x14ac:dyDescent="0.3">
      <c r="A35" s="7"/>
      <c r="B35" s="7"/>
      <c r="C35" s="38"/>
      <c r="D35" s="7"/>
      <c r="E35" s="7"/>
      <c r="F35" s="7"/>
      <c r="G35" s="7"/>
      <c r="H35" s="7"/>
      <c r="I35" s="7"/>
      <c r="J35" s="17"/>
    </row>
    <row r="36" spans="1:10" s="21" customFormat="1" x14ac:dyDescent="0.3">
      <c r="B36" s="87" t="s">
        <v>205</v>
      </c>
      <c r="C36" s="39"/>
      <c r="D36" s="22"/>
      <c r="E36" s="22"/>
      <c r="F36" s="22"/>
      <c r="G36" s="22"/>
      <c r="H36" s="22"/>
      <c r="I36" s="22"/>
      <c r="J36" s="39"/>
    </row>
    <row r="37" spans="1:10" s="21" customFormat="1" ht="29.25" customHeight="1" x14ac:dyDescent="0.3">
      <c r="A37" s="86"/>
      <c r="B37" s="106" t="s">
        <v>359</v>
      </c>
      <c r="C37" s="106"/>
      <c r="D37" s="106"/>
      <c r="E37" s="106"/>
      <c r="F37" s="106"/>
      <c r="G37" s="106"/>
      <c r="H37" s="106"/>
      <c r="I37" s="106"/>
      <c r="J37" s="106"/>
    </row>
    <row r="38" spans="1:10" s="21" customFormat="1" ht="15.75" customHeight="1" x14ac:dyDescent="0.3">
      <c r="A38" s="86"/>
      <c r="B38" s="106" t="s">
        <v>360</v>
      </c>
      <c r="C38" s="106"/>
      <c r="D38" s="106"/>
      <c r="E38" s="106"/>
      <c r="F38" s="106"/>
      <c r="G38" s="106"/>
      <c r="H38" s="106"/>
      <c r="I38" s="106"/>
      <c r="J38" s="106"/>
    </row>
    <row r="39" spans="1:10" s="12" customFormat="1" ht="17.25" customHeight="1" x14ac:dyDescent="0.3">
      <c r="A39" s="86"/>
      <c r="B39" s="102"/>
      <c r="C39" s="102"/>
      <c r="D39" s="102"/>
      <c r="E39" s="102"/>
      <c r="F39" s="102"/>
      <c r="G39" s="102"/>
      <c r="H39" s="102"/>
      <c r="I39" s="102"/>
      <c r="J39" s="102"/>
    </row>
    <row r="40" spans="1:10" s="12" customFormat="1" ht="15.75" customHeight="1" x14ac:dyDescent="0.3">
      <c r="A40" s="86"/>
      <c r="B40" s="102" t="s">
        <v>447</v>
      </c>
      <c r="C40" s="102"/>
      <c r="D40" s="102"/>
      <c r="E40" s="102"/>
      <c r="F40" s="102"/>
      <c r="G40" s="102"/>
      <c r="H40" s="102"/>
      <c r="I40" s="102"/>
      <c r="J40" s="102"/>
    </row>
    <row r="41" spans="1:10" s="12" customFormat="1" ht="45" customHeight="1" x14ac:dyDescent="0.3">
      <c r="A41" s="86"/>
      <c r="B41" s="102" t="s">
        <v>448</v>
      </c>
      <c r="C41" s="102"/>
      <c r="D41" s="102"/>
      <c r="E41" s="102"/>
      <c r="F41" s="102"/>
      <c r="G41" s="102"/>
      <c r="H41" s="102"/>
      <c r="I41" s="102"/>
      <c r="J41" s="102"/>
    </row>
    <row r="42" spans="1:10" s="12" customFormat="1" ht="15.75" customHeight="1" x14ac:dyDescent="0.3">
      <c r="A42" s="86"/>
    </row>
    <row r="44" spans="1:10" x14ac:dyDescent="0.3">
      <c r="B44" s="102" t="s">
        <v>361</v>
      </c>
      <c r="C44" s="102"/>
      <c r="D44" s="102"/>
      <c r="E44" s="102"/>
      <c r="F44" s="102"/>
      <c r="G44" s="102"/>
      <c r="H44" s="102"/>
      <c r="I44" s="102"/>
      <c r="J44" s="102"/>
    </row>
    <row r="50" spans="6:6" x14ac:dyDescent="0.3">
      <c r="F50" s="11"/>
    </row>
  </sheetData>
  <sheetProtection algorithmName="SHA-512" hashValue="yiEM8Ja0K4UbEtuj7fxNPhOyW0ckRHaG+w2dX4xmEK1YazpkjSxsmd8BvNFA2L7MxrWPMdu68E5ANF5d+DjuNw==" saltValue="HNrkqscr0/b40qNDad3vBg==" spinCount="100000" sheet="1" objects="1" scenarios="1"/>
  <protectedRanges>
    <protectedRange sqref="J7:J32" name="Obseg3"/>
    <protectedRange sqref="E7:E32" name="Obseg2"/>
    <protectedRange sqref="C2" name="Obseg1"/>
  </protectedRanges>
  <mergeCells count="10">
    <mergeCell ref="B39:J39"/>
    <mergeCell ref="B40:J40"/>
    <mergeCell ref="B41:J41"/>
    <mergeCell ref="B44:J44"/>
    <mergeCell ref="A1:B1"/>
    <mergeCell ref="A2:B2"/>
    <mergeCell ref="C2:J2"/>
    <mergeCell ref="C3:J3"/>
    <mergeCell ref="B37:J37"/>
    <mergeCell ref="B38:J38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A6032-1266-46C8-AEC5-151F4A1470DE}">
  <dimension ref="A1:J90"/>
  <sheetViews>
    <sheetView topLeftCell="A2" workbookViewId="0">
      <selection activeCell="E72" sqref="E7:E72"/>
    </sheetView>
  </sheetViews>
  <sheetFormatPr defaultColWidth="8.88671875" defaultRowHeight="14.4" x14ac:dyDescent="0.3"/>
  <cols>
    <col min="1" max="1" width="6.109375" style="7" customWidth="1"/>
    <col min="2" max="2" width="36.6640625" style="7" customWidth="1"/>
    <col min="3" max="3" width="10.33203125" style="17" customWidth="1"/>
    <col min="4" max="4" width="5.6640625" style="7" customWidth="1"/>
    <col min="5" max="5" width="9.109375" style="7" customWidth="1"/>
    <col min="6" max="6" width="12" style="7" customWidth="1"/>
    <col min="7" max="7" width="12.33203125" style="7" customWidth="1"/>
    <col min="8" max="8" width="5.6640625" style="7" customWidth="1"/>
    <col min="9" max="9" width="11.44140625" style="7" customWidth="1"/>
    <col min="10" max="10" width="9.6640625" style="17" customWidth="1"/>
    <col min="11" max="16384" width="8.88671875" style="7"/>
  </cols>
  <sheetData>
    <row r="1" spans="1:10" ht="23.25" customHeight="1" x14ac:dyDescent="0.3">
      <c r="A1" s="103" t="s">
        <v>353</v>
      </c>
      <c r="B1" s="103"/>
      <c r="C1" s="40" t="s">
        <v>354</v>
      </c>
      <c r="D1" s="41"/>
      <c r="E1" s="41"/>
      <c r="F1" s="41"/>
      <c r="G1" s="41"/>
      <c r="H1" s="41"/>
      <c r="I1" s="41"/>
      <c r="J1" s="51"/>
    </row>
    <row r="2" spans="1:10" ht="24.75" customHeight="1" x14ac:dyDescent="0.3">
      <c r="A2" s="103" t="s">
        <v>206</v>
      </c>
      <c r="B2" s="103"/>
      <c r="C2" s="104"/>
      <c r="D2" s="104"/>
      <c r="E2" s="104"/>
      <c r="F2" s="104"/>
      <c r="G2" s="104"/>
      <c r="H2" s="104"/>
      <c r="I2" s="104"/>
      <c r="J2" s="104"/>
    </row>
    <row r="3" spans="1:10" s="21" customFormat="1" ht="24" customHeight="1" x14ac:dyDescent="0.3">
      <c r="A3" s="19"/>
      <c r="B3" s="42" t="s">
        <v>356</v>
      </c>
      <c r="C3" s="105" t="s">
        <v>381</v>
      </c>
      <c r="D3" s="105"/>
      <c r="E3" s="105"/>
      <c r="F3" s="105"/>
      <c r="G3" s="105"/>
      <c r="H3" s="105"/>
      <c r="I3" s="105"/>
      <c r="J3" s="105"/>
    </row>
    <row r="4" spans="1:10" s="12" customFormat="1" ht="17.25" customHeight="1" thickBot="1" x14ac:dyDescent="0.35">
      <c r="A4" s="43"/>
      <c r="B4" s="43"/>
      <c r="C4" s="44"/>
      <c r="D4" s="43"/>
      <c r="E4" s="43"/>
      <c r="F4" s="43"/>
      <c r="G4" s="43"/>
      <c r="H4" s="43"/>
      <c r="I4" s="43"/>
      <c r="J4" s="52"/>
    </row>
    <row r="5" spans="1:10" s="8" customFormat="1" ht="69" x14ac:dyDescent="0.3">
      <c r="A5" s="24" t="s">
        <v>0</v>
      </c>
      <c r="B5" s="25" t="s">
        <v>1</v>
      </c>
      <c r="C5" s="26" t="s">
        <v>351</v>
      </c>
      <c r="D5" s="25" t="s">
        <v>2</v>
      </c>
      <c r="E5" s="25" t="s">
        <v>3</v>
      </c>
      <c r="F5" s="26" t="s">
        <v>4</v>
      </c>
      <c r="G5" s="27" t="s">
        <v>55</v>
      </c>
      <c r="H5" s="28" t="s">
        <v>254</v>
      </c>
      <c r="I5" s="69" t="s">
        <v>255</v>
      </c>
      <c r="J5" s="85" t="s">
        <v>352</v>
      </c>
    </row>
    <row r="6" spans="1:10" s="4" customFormat="1" ht="12" customHeight="1" thickBot="1" x14ac:dyDescent="0.3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88">
        <v>10</v>
      </c>
    </row>
    <row r="7" spans="1:10" s="1" customFormat="1" x14ac:dyDescent="0.3">
      <c r="A7" s="31" t="s">
        <v>5</v>
      </c>
      <c r="B7" s="57" t="s">
        <v>152</v>
      </c>
      <c r="C7" s="58">
        <v>2</v>
      </c>
      <c r="D7" s="59" t="s">
        <v>6</v>
      </c>
      <c r="E7" s="80"/>
      <c r="F7" s="81">
        <f t="shared" ref="F7:F25" si="0">C7*E7</f>
        <v>0</v>
      </c>
      <c r="G7" s="70">
        <f t="shared" ref="G7:G72" si="1">I7-F7</f>
        <v>0</v>
      </c>
      <c r="H7" s="32">
        <v>9.5</v>
      </c>
      <c r="I7" s="70">
        <f t="shared" ref="I7:I72" si="2">F7*1.095</f>
        <v>0</v>
      </c>
      <c r="J7" s="67"/>
    </row>
    <row r="8" spans="1:10" s="1" customFormat="1" x14ac:dyDescent="0.3">
      <c r="A8" s="31" t="s">
        <v>7</v>
      </c>
      <c r="B8" s="57" t="s">
        <v>151</v>
      </c>
      <c r="C8" s="58">
        <v>50</v>
      </c>
      <c r="D8" s="59" t="s">
        <v>6</v>
      </c>
      <c r="E8" s="80"/>
      <c r="F8" s="81">
        <f t="shared" si="0"/>
        <v>0</v>
      </c>
      <c r="G8" s="70">
        <f t="shared" si="1"/>
        <v>0</v>
      </c>
      <c r="H8" s="32">
        <v>9.5</v>
      </c>
      <c r="I8" s="70">
        <f t="shared" si="2"/>
        <v>0</v>
      </c>
      <c r="J8" s="67"/>
    </row>
    <row r="9" spans="1:10" s="1" customFormat="1" x14ac:dyDescent="0.3">
      <c r="A9" s="31" t="s">
        <v>8</v>
      </c>
      <c r="B9" s="60" t="s">
        <v>60</v>
      </c>
      <c r="C9" s="58">
        <v>300</v>
      </c>
      <c r="D9" s="59" t="s">
        <v>6</v>
      </c>
      <c r="E9" s="80"/>
      <c r="F9" s="81">
        <f t="shared" si="0"/>
        <v>0</v>
      </c>
      <c r="G9" s="70">
        <f t="shared" si="1"/>
        <v>0</v>
      </c>
      <c r="H9" s="32">
        <v>9.5</v>
      </c>
      <c r="I9" s="70">
        <f t="shared" si="2"/>
        <v>0</v>
      </c>
      <c r="J9" s="67"/>
    </row>
    <row r="10" spans="1:10" s="1" customFormat="1" x14ac:dyDescent="0.3">
      <c r="A10" s="31" t="s">
        <v>9</v>
      </c>
      <c r="B10" s="60" t="s">
        <v>475</v>
      </c>
      <c r="C10" s="58">
        <v>50</v>
      </c>
      <c r="D10" s="59" t="s">
        <v>6</v>
      </c>
      <c r="E10" s="80"/>
      <c r="F10" s="81">
        <f t="shared" si="0"/>
        <v>0</v>
      </c>
      <c r="G10" s="70">
        <f t="shared" si="1"/>
        <v>0</v>
      </c>
      <c r="H10" s="32">
        <v>9.5</v>
      </c>
      <c r="I10" s="70">
        <f t="shared" si="2"/>
        <v>0</v>
      </c>
      <c r="J10" s="67"/>
    </row>
    <row r="11" spans="1:10" s="1" customFormat="1" x14ac:dyDescent="0.3">
      <c r="A11" s="31" t="s">
        <v>10</v>
      </c>
      <c r="B11" s="60" t="s">
        <v>61</v>
      </c>
      <c r="C11" s="58">
        <v>100</v>
      </c>
      <c r="D11" s="59" t="s">
        <v>6</v>
      </c>
      <c r="E11" s="80"/>
      <c r="F11" s="81">
        <f t="shared" si="0"/>
        <v>0</v>
      </c>
      <c r="G11" s="70">
        <f t="shared" si="1"/>
        <v>0</v>
      </c>
      <c r="H11" s="32">
        <v>9.5</v>
      </c>
      <c r="I11" s="70">
        <f t="shared" si="2"/>
        <v>0</v>
      </c>
      <c r="J11" s="67"/>
    </row>
    <row r="12" spans="1:10" s="1" customFormat="1" x14ac:dyDescent="0.3">
      <c r="A12" s="31" t="s">
        <v>11</v>
      </c>
      <c r="B12" s="57" t="s">
        <v>153</v>
      </c>
      <c r="C12" s="58">
        <v>20</v>
      </c>
      <c r="D12" s="59" t="s">
        <v>6</v>
      </c>
      <c r="E12" s="80"/>
      <c r="F12" s="81">
        <f t="shared" si="0"/>
        <v>0</v>
      </c>
      <c r="G12" s="70">
        <f t="shared" si="1"/>
        <v>0</v>
      </c>
      <c r="H12" s="32">
        <v>9.5</v>
      </c>
      <c r="I12" s="70">
        <f t="shared" si="2"/>
        <v>0</v>
      </c>
      <c r="J12" s="67"/>
    </row>
    <row r="13" spans="1:10" s="1" customFormat="1" x14ac:dyDescent="0.3">
      <c r="A13" s="31" t="s">
        <v>12</v>
      </c>
      <c r="B13" s="61" t="s">
        <v>62</v>
      </c>
      <c r="C13" s="58">
        <v>20</v>
      </c>
      <c r="D13" s="59" t="s">
        <v>6</v>
      </c>
      <c r="E13" s="80"/>
      <c r="F13" s="81">
        <f t="shared" si="0"/>
        <v>0</v>
      </c>
      <c r="G13" s="70">
        <f t="shared" si="1"/>
        <v>0</v>
      </c>
      <c r="H13" s="32">
        <v>9.5</v>
      </c>
      <c r="I13" s="70">
        <f t="shared" si="2"/>
        <v>0</v>
      </c>
      <c r="J13" s="67"/>
    </row>
    <row r="14" spans="1:10" s="1" customFormat="1" x14ac:dyDescent="0.3">
      <c r="A14" s="31" t="s">
        <v>13</v>
      </c>
      <c r="B14" s="61" t="s">
        <v>63</v>
      </c>
      <c r="C14" s="58">
        <v>200</v>
      </c>
      <c r="D14" s="59" t="s">
        <v>6</v>
      </c>
      <c r="E14" s="80"/>
      <c r="F14" s="81">
        <f t="shared" si="0"/>
        <v>0</v>
      </c>
      <c r="G14" s="70">
        <f t="shared" si="1"/>
        <v>0</v>
      </c>
      <c r="H14" s="32">
        <v>9.5</v>
      </c>
      <c r="I14" s="70">
        <f t="shared" si="2"/>
        <v>0</v>
      </c>
      <c r="J14" s="67"/>
    </row>
    <row r="15" spans="1:10" s="1" customFormat="1" x14ac:dyDescent="0.3">
      <c r="A15" s="31" t="s">
        <v>14</v>
      </c>
      <c r="B15" s="61" t="s">
        <v>64</v>
      </c>
      <c r="C15" s="58">
        <v>300</v>
      </c>
      <c r="D15" s="59" t="s">
        <v>6</v>
      </c>
      <c r="E15" s="80"/>
      <c r="F15" s="81">
        <f t="shared" si="0"/>
        <v>0</v>
      </c>
      <c r="G15" s="70">
        <f t="shared" si="1"/>
        <v>0</v>
      </c>
      <c r="H15" s="32">
        <v>9.5</v>
      </c>
      <c r="I15" s="70">
        <f t="shared" si="2"/>
        <v>0</v>
      </c>
      <c r="J15" s="67"/>
    </row>
    <row r="16" spans="1:10" s="2" customFormat="1" x14ac:dyDescent="0.3">
      <c r="A16" s="31" t="s">
        <v>15</v>
      </c>
      <c r="B16" s="61" t="s">
        <v>65</v>
      </c>
      <c r="C16" s="58">
        <v>10</v>
      </c>
      <c r="D16" s="59" t="s">
        <v>6</v>
      </c>
      <c r="E16" s="80"/>
      <c r="F16" s="81">
        <f t="shared" si="0"/>
        <v>0</v>
      </c>
      <c r="G16" s="70">
        <f t="shared" si="1"/>
        <v>0</v>
      </c>
      <c r="H16" s="32">
        <v>9.5</v>
      </c>
      <c r="I16" s="70">
        <f t="shared" si="2"/>
        <v>0</v>
      </c>
      <c r="J16" s="67"/>
    </row>
    <row r="17" spans="1:10" s="2" customFormat="1" x14ac:dyDescent="0.3">
      <c r="A17" s="31" t="s">
        <v>16</v>
      </c>
      <c r="B17" s="61" t="s">
        <v>66</v>
      </c>
      <c r="C17" s="58">
        <v>50</v>
      </c>
      <c r="D17" s="59" t="s">
        <v>6</v>
      </c>
      <c r="E17" s="80"/>
      <c r="F17" s="81">
        <f t="shared" si="0"/>
        <v>0</v>
      </c>
      <c r="G17" s="70">
        <f t="shared" si="1"/>
        <v>0</v>
      </c>
      <c r="H17" s="32">
        <v>9.5</v>
      </c>
      <c r="I17" s="70">
        <f t="shared" si="2"/>
        <v>0</v>
      </c>
      <c r="J17" s="67"/>
    </row>
    <row r="18" spans="1:10" s="2" customFormat="1" x14ac:dyDescent="0.3">
      <c r="A18" s="31" t="s">
        <v>17</v>
      </c>
      <c r="B18" s="61" t="s">
        <v>67</v>
      </c>
      <c r="C18" s="58">
        <v>50</v>
      </c>
      <c r="D18" s="59" t="s">
        <v>6</v>
      </c>
      <c r="E18" s="80"/>
      <c r="F18" s="81">
        <f t="shared" si="0"/>
        <v>0</v>
      </c>
      <c r="G18" s="70">
        <f t="shared" si="1"/>
        <v>0</v>
      </c>
      <c r="H18" s="32">
        <v>9.5</v>
      </c>
      <c r="I18" s="70">
        <f t="shared" si="2"/>
        <v>0</v>
      </c>
      <c r="J18" s="67"/>
    </row>
    <row r="19" spans="1:10" s="2" customFormat="1" x14ac:dyDescent="0.3">
      <c r="A19" s="31" t="s">
        <v>18</v>
      </c>
      <c r="B19" s="61" t="s">
        <v>68</v>
      </c>
      <c r="C19" s="58">
        <v>500</v>
      </c>
      <c r="D19" s="59" t="s">
        <v>6</v>
      </c>
      <c r="E19" s="80"/>
      <c r="F19" s="81">
        <f t="shared" si="0"/>
        <v>0</v>
      </c>
      <c r="G19" s="70">
        <f t="shared" si="1"/>
        <v>0</v>
      </c>
      <c r="H19" s="32">
        <v>9.5</v>
      </c>
      <c r="I19" s="70">
        <f t="shared" si="2"/>
        <v>0</v>
      </c>
      <c r="J19" s="67"/>
    </row>
    <row r="20" spans="1:10" s="3" customFormat="1" ht="12" customHeight="1" x14ac:dyDescent="0.3">
      <c r="A20" s="31" t="s">
        <v>19</v>
      </c>
      <c r="B20" s="61" t="s">
        <v>265</v>
      </c>
      <c r="C20" s="58">
        <v>300</v>
      </c>
      <c r="D20" s="59" t="s">
        <v>6</v>
      </c>
      <c r="E20" s="80"/>
      <c r="F20" s="81">
        <f t="shared" si="0"/>
        <v>0</v>
      </c>
      <c r="G20" s="70">
        <f t="shared" si="1"/>
        <v>0</v>
      </c>
      <c r="H20" s="32">
        <v>9.5</v>
      </c>
      <c r="I20" s="70">
        <f t="shared" si="2"/>
        <v>0</v>
      </c>
      <c r="J20" s="67"/>
    </row>
    <row r="21" spans="1:10" s="1" customFormat="1" x14ac:dyDescent="0.3">
      <c r="A21" s="31" t="s">
        <v>20</v>
      </c>
      <c r="B21" s="61" t="s">
        <v>69</v>
      </c>
      <c r="C21" s="58">
        <v>50</v>
      </c>
      <c r="D21" s="59" t="s">
        <v>6</v>
      </c>
      <c r="E21" s="80"/>
      <c r="F21" s="81">
        <f t="shared" si="0"/>
        <v>0</v>
      </c>
      <c r="G21" s="70">
        <f t="shared" si="1"/>
        <v>0</v>
      </c>
      <c r="H21" s="32">
        <v>9.5</v>
      </c>
      <c r="I21" s="70">
        <f t="shared" si="2"/>
        <v>0</v>
      </c>
      <c r="J21" s="67"/>
    </row>
    <row r="22" spans="1:10" s="1" customFormat="1" x14ac:dyDescent="0.3">
      <c r="A22" s="31" t="s">
        <v>21</v>
      </c>
      <c r="B22" s="57" t="s">
        <v>130</v>
      </c>
      <c r="C22" s="58">
        <v>50</v>
      </c>
      <c r="D22" s="59" t="s">
        <v>6</v>
      </c>
      <c r="E22" s="80"/>
      <c r="F22" s="81">
        <f t="shared" si="0"/>
        <v>0</v>
      </c>
      <c r="G22" s="70">
        <f t="shared" ref="G22:G69" si="3">I22-F22</f>
        <v>0</v>
      </c>
      <c r="H22" s="32">
        <v>9.5</v>
      </c>
      <c r="I22" s="70">
        <f t="shared" ref="I22:I69" si="4">F22*1.095</f>
        <v>0</v>
      </c>
      <c r="J22" s="67"/>
    </row>
    <row r="23" spans="1:10" s="1" customFormat="1" x14ac:dyDescent="0.3">
      <c r="A23" s="31" t="s">
        <v>22</v>
      </c>
      <c r="B23" s="57" t="s">
        <v>70</v>
      </c>
      <c r="C23" s="58">
        <v>100</v>
      </c>
      <c r="D23" s="59" t="s">
        <v>6</v>
      </c>
      <c r="E23" s="80"/>
      <c r="F23" s="81">
        <f t="shared" si="0"/>
        <v>0</v>
      </c>
      <c r="G23" s="70">
        <f t="shared" si="3"/>
        <v>0</v>
      </c>
      <c r="H23" s="32">
        <v>9.5</v>
      </c>
      <c r="I23" s="70">
        <f t="shared" si="4"/>
        <v>0</v>
      </c>
      <c r="J23" s="67"/>
    </row>
    <row r="24" spans="1:10" s="1" customFormat="1" x14ac:dyDescent="0.3">
      <c r="A24" s="31" t="s">
        <v>23</v>
      </c>
      <c r="B24" s="60" t="s">
        <v>71</v>
      </c>
      <c r="C24" s="58">
        <v>150</v>
      </c>
      <c r="D24" s="59" t="s">
        <v>6</v>
      </c>
      <c r="E24" s="80"/>
      <c r="F24" s="81">
        <f t="shared" si="0"/>
        <v>0</v>
      </c>
      <c r="G24" s="70">
        <f t="shared" si="3"/>
        <v>0</v>
      </c>
      <c r="H24" s="32">
        <v>9.5</v>
      </c>
      <c r="I24" s="70">
        <f t="shared" si="4"/>
        <v>0</v>
      </c>
      <c r="J24" s="67"/>
    </row>
    <row r="25" spans="1:10" s="1" customFormat="1" x14ac:dyDescent="0.3">
      <c r="A25" s="31" t="s">
        <v>24</v>
      </c>
      <c r="B25" s="60" t="s">
        <v>72</v>
      </c>
      <c r="C25" s="58">
        <v>150</v>
      </c>
      <c r="D25" s="59" t="s">
        <v>6</v>
      </c>
      <c r="E25" s="80"/>
      <c r="F25" s="81">
        <f t="shared" si="0"/>
        <v>0</v>
      </c>
      <c r="G25" s="70">
        <f t="shared" si="3"/>
        <v>0</v>
      </c>
      <c r="H25" s="32">
        <v>9.5</v>
      </c>
      <c r="I25" s="70">
        <f t="shared" si="4"/>
        <v>0</v>
      </c>
      <c r="J25" s="67"/>
    </row>
    <row r="26" spans="1:10" s="1" customFormat="1" x14ac:dyDescent="0.3">
      <c r="A26" s="31" t="s">
        <v>25</v>
      </c>
      <c r="B26" s="60" t="s">
        <v>73</v>
      </c>
      <c r="C26" s="58">
        <v>50</v>
      </c>
      <c r="D26" s="59" t="s">
        <v>6</v>
      </c>
      <c r="E26" s="80"/>
      <c r="F26" s="81">
        <f t="shared" ref="F26:F54" si="5">C26*E26</f>
        <v>0</v>
      </c>
      <c r="G26" s="70">
        <f t="shared" si="3"/>
        <v>0</v>
      </c>
      <c r="H26" s="32">
        <v>9.5</v>
      </c>
      <c r="I26" s="70">
        <f t="shared" si="4"/>
        <v>0</v>
      </c>
      <c r="J26" s="67"/>
    </row>
    <row r="27" spans="1:10" s="1" customFormat="1" x14ac:dyDescent="0.3">
      <c r="A27" s="31" t="s">
        <v>26</v>
      </c>
      <c r="B27" s="57" t="s">
        <v>149</v>
      </c>
      <c r="C27" s="58">
        <v>10</v>
      </c>
      <c r="D27" s="59" t="s">
        <v>6</v>
      </c>
      <c r="E27" s="80"/>
      <c r="F27" s="81">
        <f t="shared" si="5"/>
        <v>0</v>
      </c>
      <c r="G27" s="70">
        <f t="shared" si="3"/>
        <v>0</v>
      </c>
      <c r="H27" s="32">
        <v>9.5</v>
      </c>
      <c r="I27" s="70">
        <f t="shared" si="4"/>
        <v>0</v>
      </c>
      <c r="J27" s="67"/>
    </row>
    <row r="28" spans="1:10" s="1" customFormat="1" x14ac:dyDescent="0.3">
      <c r="A28" s="31" t="s">
        <v>27</v>
      </c>
      <c r="B28" s="60" t="s">
        <v>150</v>
      </c>
      <c r="C28" s="58">
        <v>30</v>
      </c>
      <c r="D28" s="59" t="s">
        <v>6</v>
      </c>
      <c r="E28" s="80"/>
      <c r="F28" s="81">
        <f t="shared" si="5"/>
        <v>0</v>
      </c>
      <c r="G28" s="70">
        <f t="shared" si="3"/>
        <v>0</v>
      </c>
      <c r="H28" s="32">
        <v>9.5</v>
      </c>
      <c r="I28" s="70">
        <f t="shared" si="4"/>
        <v>0</v>
      </c>
      <c r="J28" s="67"/>
    </row>
    <row r="29" spans="1:10" s="1" customFormat="1" x14ac:dyDescent="0.3">
      <c r="A29" s="31" t="s">
        <v>28</v>
      </c>
      <c r="B29" s="60" t="s">
        <v>264</v>
      </c>
      <c r="C29" s="58">
        <v>30</v>
      </c>
      <c r="D29" s="59" t="s">
        <v>6</v>
      </c>
      <c r="E29" s="80"/>
      <c r="F29" s="81">
        <f t="shared" si="5"/>
        <v>0</v>
      </c>
      <c r="G29" s="70">
        <f t="shared" si="3"/>
        <v>0</v>
      </c>
      <c r="H29" s="32">
        <v>9.5</v>
      </c>
      <c r="I29" s="70">
        <f t="shared" si="4"/>
        <v>0</v>
      </c>
      <c r="J29" s="67"/>
    </row>
    <row r="30" spans="1:10" s="1" customFormat="1" x14ac:dyDescent="0.3">
      <c r="A30" s="31" t="s">
        <v>29</v>
      </c>
      <c r="B30" s="57" t="s">
        <v>74</v>
      </c>
      <c r="C30" s="58">
        <v>10</v>
      </c>
      <c r="D30" s="59" t="s">
        <v>6</v>
      </c>
      <c r="E30" s="80"/>
      <c r="F30" s="81">
        <f t="shared" si="5"/>
        <v>0</v>
      </c>
      <c r="G30" s="70">
        <f t="shared" si="3"/>
        <v>0</v>
      </c>
      <c r="H30" s="32">
        <v>9.5</v>
      </c>
      <c r="I30" s="70">
        <f t="shared" si="4"/>
        <v>0</v>
      </c>
      <c r="J30" s="67"/>
    </row>
    <row r="31" spans="1:10" s="1" customFormat="1" x14ac:dyDescent="0.3">
      <c r="A31" s="31" t="s">
        <v>30</v>
      </c>
      <c r="B31" s="61" t="s">
        <v>125</v>
      </c>
      <c r="C31" s="58">
        <v>20</v>
      </c>
      <c r="D31" s="59" t="s">
        <v>6</v>
      </c>
      <c r="E31" s="80"/>
      <c r="F31" s="81">
        <f t="shared" si="5"/>
        <v>0</v>
      </c>
      <c r="G31" s="70">
        <f t="shared" si="3"/>
        <v>0</v>
      </c>
      <c r="H31" s="32">
        <v>9.5</v>
      </c>
      <c r="I31" s="70">
        <f t="shared" si="4"/>
        <v>0</v>
      </c>
      <c r="J31" s="67"/>
    </row>
    <row r="32" spans="1:10" s="1" customFormat="1" x14ac:dyDescent="0.3">
      <c r="A32" s="31" t="s">
        <v>31</v>
      </c>
      <c r="B32" s="61" t="s">
        <v>75</v>
      </c>
      <c r="C32" s="58">
        <v>10</v>
      </c>
      <c r="D32" s="59" t="s">
        <v>6</v>
      </c>
      <c r="E32" s="80"/>
      <c r="F32" s="81">
        <f t="shared" si="5"/>
        <v>0</v>
      </c>
      <c r="G32" s="70">
        <f t="shared" si="3"/>
        <v>0</v>
      </c>
      <c r="H32" s="32">
        <v>9.5</v>
      </c>
      <c r="I32" s="70">
        <f t="shared" si="4"/>
        <v>0</v>
      </c>
      <c r="J32" s="67"/>
    </row>
    <row r="33" spans="1:10" s="1" customFormat="1" x14ac:dyDescent="0.3">
      <c r="A33" s="31" t="s">
        <v>32</v>
      </c>
      <c r="B33" s="61" t="s">
        <v>76</v>
      </c>
      <c r="C33" s="58">
        <v>10</v>
      </c>
      <c r="D33" s="59" t="s">
        <v>6</v>
      </c>
      <c r="E33" s="80"/>
      <c r="F33" s="81">
        <f t="shared" si="5"/>
        <v>0</v>
      </c>
      <c r="G33" s="70">
        <f t="shared" si="3"/>
        <v>0</v>
      </c>
      <c r="H33" s="32">
        <v>9.5</v>
      </c>
      <c r="I33" s="70">
        <f t="shared" si="4"/>
        <v>0</v>
      </c>
      <c r="J33" s="67"/>
    </row>
    <row r="34" spans="1:10" s="2" customFormat="1" x14ac:dyDescent="0.3">
      <c r="A34" s="31" t="s">
        <v>33</v>
      </c>
      <c r="B34" s="61" t="s">
        <v>124</v>
      </c>
      <c r="C34" s="58">
        <v>30</v>
      </c>
      <c r="D34" s="59" t="s">
        <v>6</v>
      </c>
      <c r="E34" s="80"/>
      <c r="F34" s="81">
        <f t="shared" si="5"/>
        <v>0</v>
      </c>
      <c r="G34" s="70">
        <f t="shared" si="3"/>
        <v>0</v>
      </c>
      <c r="H34" s="32">
        <v>9.5</v>
      </c>
      <c r="I34" s="70">
        <f t="shared" si="4"/>
        <v>0</v>
      </c>
      <c r="J34" s="67"/>
    </row>
    <row r="35" spans="1:10" s="3" customFormat="1" ht="12" customHeight="1" x14ac:dyDescent="0.3">
      <c r="A35" s="31" t="s">
        <v>34</v>
      </c>
      <c r="B35" s="61" t="s">
        <v>191</v>
      </c>
      <c r="C35" s="58">
        <v>100</v>
      </c>
      <c r="D35" s="59" t="s">
        <v>6</v>
      </c>
      <c r="E35" s="80"/>
      <c r="F35" s="81">
        <f t="shared" si="5"/>
        <v>0</v>
      </c>
      <c r="G35" s="70">
        <f t="shared" si="3"/>
        <v>0</v>
      </c>
      <c r="H35" s="32">
        <v>9.5</v>
      </c>
      <c r="I35" s="70">
        <f t="shared" si="4"/>
        <v>0</v>
      </c>
      <c r="J35" s="67"/>
    </row>
    <row r="36" spans="1:10" s="1" customFormat="1" x14ac:dyDescent="0.3">
      <c r="A36" s="31" t="s">
        <v>35</v>
      </c>
      <c r="B36" s="61" t="s">
        <v>158</v>
      </c>
      <c r="C36" s="58">
        <v>50</v>
      </c>
      <c r="D36" s="59" t="s">
        <v>6</v>
      </c>
      <c r="E36" s="80"/>
      <c r="F36" s="81">
        <f t="shared" si="5"/>
        <v>0</v>
      </c>
      <c r="G36" s="70">
        <f t="shared" si="3"/>
        <v>0</v>
      </c>
      <c r="H36" s="32">
        <v>9.5</v>
      </c>
      <c r="I36" s="70">
        <f t="shared" si="4"/>
        <v>0</v>
      </c>
      <c r="J36" s="67"/>
    </row>
    <row r="37" spans="1:10" s="1" customFormat="1" x14ac:dyDescent="0.3">
      <c r="A37" s="31" t="s">
        <v>36</v>
      </c>
      <c r="B37" s="61" t="s">
        <v>173</v>
      </c>
      <c r="C37" s="58">
        <v>280</v>
      </c>
      <c r="D37" s="59" t="s">
        <v>6</v>
      </c>
      <c r="E37" s="80"/>
      <c r="F37" s="81">
        <f t="shared" si="5"/>
        <v>0</v>
      </c>
      <c r="G37" s="70">
        <f t="shared" si="3"/>
        <v>0</v>
      </c>
      <c r="H37" s="32">
        <v>9.5</v>
      </c>
      <c r="I37" s="70">
        <f t="shared" si="4"/>
        <v>0</v>
      </c>
      <c r="J37" s="67"/>
    </row>
    <row r="38" spans="1:10" s="1" customFormat="1" x14ac:dyDescent="0.3">
      <c r="A38" s="31" t="s">
        <v>37</v>
      </c>
      <c r="B38" s="57" t="s">
        <v>174</v>
      </c>
      <c r="C38" s="58">
        <v>650</v>
      </c>
      <c r="D38" s="59" t="s">
        <v>6</v>
      </c>
      <c r="E38" s="80"/>
      <c r="F38" s="81">
        <f t="shared" si="5"/>
        <v>0</v>
      </c>
      <c r="G38" s="70">
        <f t="shared" ref="G38:G57" si="6">I38-F38</f>
        <v>0</v>
      </c>
      <c r="H38" s="32">
        <v>9.5</v>
      </c>
      <c r="I38" s="70">
        <f t="shared" ref="I38:I57" si="7">F38*1.095</f>
        <v>0</v>
      </c>
      <c r="J38" s="67"/>
    </row>
    <row r="39" spans="1:10" s="1" customFormat="1" x14ac:dyDescent="0.3">
      <c r="A39" s="31" t="s">
        <v>38</v>
      </c>
      <c r="B39" s="57" t="s">
        <v>175</v>
      </c>
      <c r="C39" s="58">
        <v>15</v>
      </c>
      <c r="D39" s="59" t="s">
        <v>6</v>
      </c>
      <c r="E39" s="80"/>
      <c r="F39" s="81">
        <f t="shared" si="5"/>
        <v>0</v>
      </c>
      <c r="G39" s="70">
        <f t="shared" si="6"/>
        <v>0</v>
      </c>
      <c r="H39" s="32">
        <v>9.5</v>
      </c>
      <c r="I39" s="70">
        <f t="shared" si="7"/>
        <v>0</v>
      </c>
      <c r="J39" s="67"/>
    </row>
    <row r="40" spans="1:10" s="1" customFormat="1" x14ac:dyDescent="0.3">
      <c r="A40" s="31" t="s">
        <v>39</v>
      </c>
      <c r="B40" s="60" t="s">
        <v>152</v>
      </c>
      <c r="C40" s="58">
        <v>2</v>
      </c>
      <c r="D40" s="59" t="s">
        <v>6</v>
      </c>
      <c r="E40" s="80"/>
      <c r="F40" s="81">
        <f t="shared" si="5"/>
        <v>0</v>
      </c>
      <c r="G40" s="70">
        <f t="shared" si="6"/>
        <v>0</v>
      </c>
      <c r="H40" s="32">
        <v>9.5</v>
      </c>
      <c r="I40" s="70">
        <f t="shared" si="7"/>
        <v>0</v>
      </c>
      <c r="J40" s="67"/>
    </row>
    <row r="41" spans="1:10" s="1" customFormat="1" x14ac:dyDescent="0.3">
      <c r="A41" s="31" t="s">
        <v>40</v>
      </c>
      <c r="B41" s="60" t="s">
        <v>176</v>
      </c>
      <c r="C41" s="58">
        <v>120</v>
      </c>
      <c r="D41" s="59" t="s">
        <v>6</v>
      </c>
      <c r="E41" s="80"/>
      <c r="F41" s="81">
        <f t="shared" si="5"/>
        <v>0</v>
      </c>
      <c r="G41" s="70">
        <f t="shared" si="6"/>
        <v>0</v>
      </c>
      <c r="H41" s="32">
        <v>9.5</v>
      </c>
      <c r="I41" s="70">
        <f t="shared" si="7"/>
        <v>0</v>
      </c>
      <c r="J41" s="67"/>
    </row>
    <row r="42" spans="1:10" s="1" customFormat="1" x14ac:dyDescent="0.3">
      <c r="A42" s="31" t="s">
        <v>41</v>
      </c>
      <c r="B42" s="60" t="s">
        <v>177</v>
      </c>
      <c r="C42" s="58">
        <v>50</v>
      </c>
      <c r="D42" s="59" t="s">
        <v>6</v>
      </c>
      <c r="E42" s="80"/>
      <c r="F42" s="81">
        <f t="shared" si="5"/>
        <v>0</v>
      </c>
      <c r="G42" s="70">
        <f t="shared" si="6"/>
        <v>0</v>
      </c>
      <c r="H42" s="32">
        <v>9.5</v>
      </c>
      <c r="I42" s="70">
        <f t="shared" si="7"/>
        <v>0</v>
      </c>
      <c r="J42" s="67"/>
    </row>
    <row r="43" spans="1:10" s="1" customFormat="1" x14ac:dyDescent="0.3">
      <c r="A43" s="31" t="s">
        <v>42</v>
      </c>
      <c r="B43" s="57" t="s">
        <v>178</v>
      </c>
      <c r="C43" s="58">
        <v>800</v>
      </c>
      <c r="D43" s="59" t="s">
        <v>6</v>
      </c>
      <c r="E43" s="80"/>
      <c r="F43" s="81">
        <f t="shared" si="5"/>
        <v>0</v>
      </c>
      <c r="G43" s="70">
        <f t="shared" si="6"/>
        <v>0</v>
      </c>
      <c r="H43" s="32">
        <v>9.5</v>
      </c>
      <c r="I43" s="70">
        <f t="shared" si="7"/>
        <v>0</v>
      </c>
      <c r="J43" s="67"/>
    </row>
    <row r="44" spans="1:10" s="1" customFormat="1" x14ac:dyDescent="0.3">
      <c r="A44" s="31" t="s">
        <v>43</v>
      </c>
      <c r="B44" s="61" t="s">
        <v>179</v>
      </c>
      <c r="C44" s="58">
        <v>50</v>
      </c>
      <c r="D44" s="59" t="s">
        <v>6</v>
      </c>
      <c r="E44" s="80"/>
      <c r="F44" s="81">
        <f t="shared" si="5"/>
        <v>0</v>
      </c>
      <c r="G44" s="70">
        <f t="shared" si="6"/>
        <v>0</v>
      </c>
      <c r="H44" s="32">
        <v>9.5</v>
      </c>
      <c r="I44" s="70">
        <f t="shared" si="7"/>
        <v>0</v>
      </c>
      <c r="J44" s="67"/>
    </row>
    <row r="45" spans="1:10" s="1" customFormat="1" x14ac:dyDescent="0.3">
      <c r="A45" s="31" t="s">
        <v>44</v>
      </c>
      <c r="B45" s="61" t="s">
        <v>180</v>
      </c>
      <c r="C45" s="58">
        <v>50</v>
      </c>
      <c r="D45" s="59" t="s">
        <v>6</v>
      </c>
      <c r="E45" s="80"/>
      <c r="F45" s="81">
        <f t="shared" si="5"/>
        <v>0</v>
      </c>
      <c r="G45" s="70">
        <f t="shared" si="6"/>
        <v>0</v>
      </c>
      <c r="H45" s="32">
        <v>9.5</v>
      </c>
      <c r="I45" s="70">
        <f t="shared" si="7"/>
        <v>0</v>
      </c>
      <c r="J45" s="67"/>
    </row>
    <row r="46" spans="1:10" s="1" customFormat="1" x14ac:dyDescent="0.3">
      <c r="A46" s="31" t="s">
        <v>45</v>
      </c>
      <c r="B46" s="61" t="s">
        <v>181</v>
      </c>
      <c r="C46" s="58">
        <v>1000</v>
      </c>
      <c r="D46" s="59" t="s">
        <v>6</v>
      </c>
      <c r="E46" s="80"/>
      <c r="F46" s="81">
        <f t="shared" si="5"/>
        <v>0</v>
      </c>
      <c r="G46" s="70">
        <f t="shared" si="6"/>
        <v>0</v>
      </c>
      <c r="H46" s="32">
        <v>9.5</v>
      </c>
      <c r="I46" s="70">
        <f t="shared" si="7"/>
        <v>0</v>
      </c>
      <c r="J46" s="67"/>
    </row>
    <row r="47" spans="1:10" s="2" customFormat="1" x14ac:dyDescent="0.3">
      <c r="A47" s="31" t="s">
        <v>46</v>
      </c>
      <c r="B47" s="61" t="s">
        <v>182</v>
      </c>
      <c r="C47" s="107">
        <v>500</v>
      </c>
      <c r="D47" s="59" t="s">
        <v>6</v>
      </c>
      <c r="E47" s="80"/>
      <c r="F47" s="81">
        <f t="shared" si="5"/>
        <v>0</v>
      </c>
      <c r="G47" s="70">
        <f t="shared" si="6"/>
        <v>0</v>
      </c>
      <c r="H47" s="32">
        <v>9.5</v>
      </c>
      <c r="I47" s="70">
        <f t="shared" si="7"/>
        <v>0</v>
      </c>
      <c r="J47" s="67"/>
    </row>
    <row r="48" spans="1:10" s="2" customFormat="1" x14ac:dyDescent="0.3">
      <c r="A48" s="31" t="s">
        <v>47</v>
      </c>
      <c r="B48" s="61" t="s">
        <v>183</v>
      </c>
      <c r="C48" s="107">
        <v>2500</v>
      </c>
      <c r="D48" s="59" t="s">
        <v>6</v>
      </c>
      <c r="E48" s="80"/>
      <c r="F48" s="81">
        <f t="shared" si="5"/>
        <v>0</v>
      </c>
      <c r="G48" s="70">
        <f t="shared" si="6"/>
        <v>0</v>
      </c>
      <c r="H48" s="32">
        <v>9.5</v>
      </c>
      <c r="I48" s="70">
        <f t="shared" si="7"/>
        <v>0</v>
      </c>
      <c r="J48" s="67"/>
    </row>
    <row r="49" spans="1:10" s="2" customFormat="1" x14ac:dyDescent="0.3">
      <c r="A49" s="31" t="s">
        <v>48</v>
      </c>
      <c r="B49" s="61" t="s">
        <v>184</v>
      </c>
      <c r="C49" s="107">
        <v>200</v>
      </c>
      <c r="D49" s="59" t="s">
        <v>6</v>
      </c>
      <c r="E49" s="80"/>
      <c r="F49" s="81">
        <f t="shared" si="5"/>
        <v>0</v>
      </c>
      <c r="G49" s="70">
        <f t="shared" si="6"/>
        <v>0</v>
      </c>
      <c r="H49" s="32">
        <v>9.5</v>
      </c>
      <c r="I49" s="70">
        <f t="shared" si="7"/>
        <v>0</v>
      </c>
      <c r="J49" s="67"/>
    </row>
    <row r="50" spans="1:10" s="2" customFormat="1" x14ac:dyDescent="0.3">
      <c r="A50" s="31" t="s">
        <v>49</v>
      </c>
      <c r="B50" s="61" t="s">
        <v>185</v>
      </c>
      <c r="C50" s="107">
        <v>600</v>
      </c>
      <c r="D50" s="59" t="s">
        <v>6</v>
      </c>
      <c r="E50" s="80"/>
      <c r="F50" s="81">
        <f t="shared" si="5"/>
        <v>0</v>
      </c>
      <c r="G50" s="70">
        <f t="shared" si="6"/>
        <v>0</v>
      </c>
      <c r="H50" s="32">
        <v>9.5</v>
      </c>
      <c r="I50" s="70">
        <f t="shared" si="7"/>
        <v>0</v>
      </c>
      <c r="J50" s="67"/>
    </row>
    <row r="51" spans="1:10" s="3" customFormat="1" ht="12" customHeight="1" x14ac:dyDescent="0.3">
      <c r="A51" s="31" t="s">
        <v>50</v>
      </c>
      <c r="B51" s="61" t="s">
        <v>186</v>
      </c>
      <c r="C51" s="58">
        <v>30</v>
      </c>
      <c r="D51" s="59" t="s">
        <v>6</v>
      </c>
      <c r="E51" s="80"/>
      <c r="F51" s="81">
        <f t="shared" si="5"/>
        <v>0</v>
      </c>
      <c r="G51" s="70">
        <f t="shared" si="6"/>
        <v>0</v>
      </c>
      <c r="H51" s="32">
        <v>9.5</v>
      </c>
      <c r="I51" s="70">
        <f t="shared" si="7"/>
        <v>0</v>
      </c>
      <c r="J51" s="67"/>
    </row>
    <row r="52" spans="1:10" s="1" customFormat="1" x14ac:dyDescent="0.3">
      <c r="A52" s="31" t="s">
        <v>77</v>
      </c>
      <c r="B52" s="61" t="s">
        <v>187</v>
      </c>
      <c r="C52" s="58">
        <v>30</v>
      </c>
      <c r="D52" s="59" t="s">
        <v>6</v>
      </c>
      <c r="E52" s="80"/>
      <c r="F52" s="81">
        <f t="shared" si="5"/>
        <v>0</v>
      </c>
      <c r="G52" s="70">
        <f t="shared" si="6"/>
        <v>0</v>
      </c>
      <c r="H52" s="32">
        <v>9.5</v>
      </c>
      <c r="I52" s="70">
        <f t="shared" si="7"/>
        <v>0</v>
      </c>
      <c r="J52" s="67"/>
    </row>
    <row r="53" spans="1:10" s="1" customFormat="1" x14ac:dyDescent="0.3">
      <c r="A53" s="31" t="s">
        <v>81</v>
      </c>
      <c r="B53" s="61" t="s">
        <v>188</v>
      </c>
      <c r="C53" s="58">
        <v>30</v>
      </c>
      <c r="D53" s="59" t="s">
        <v>6</v>
      </c>
      <c r="E53" s="80"/>
      <c r="F53" s="81">
        <f t="shared" si="5"/>
        <v>0</v>
      </c>
      <c r="G53" s="70">
        <f t="shared" si="6"/>
        <v>0</v>
      </c>
      <c r="H53" s="32">
        <v>9.5</v>
      </c>
      <c r="I53" s="70">
        <f t="shared" si="7"/>
        <v>0</v>
      </c>
      <c r="J53" s="67"/>
    </row>
    <row r="54" spans="1:10" s="1" customFormat="1" x14ac:dyDescent="0.3">
      <c r="A54" s="31" t="s">
        <v>82</v>
      </c>
      <c r="B54" s="57" t="s">
        <v>189</v>
      </c>
      <c r="C54" s="58">
        <v>30</v>
      </c>
      <c r="D54" s="59" t="s">
        <v>6</v>
      </c>
      <c r="E54" s="80"/>
      <c r="F54" s="81">
        <f t="shared" si="5"/>
        <v>0</v>
      </c>
      <c r="G54" s="70">
        <f t="shared" ref="G54:G56" si="8">I54-F54</f>
        <v>0</v>
      </c>
      <c r="H54" s="32">
        <v>9.5</v>
      </c>
      <c r="I54" s="70">
        <f t="shared" ref="I54:I56" si="9">F54*1.095</f>
        <v>0</v>
      </c>
      <c r="J54" s="67"/>
    </row>
    <row r="55" spans="1:10" s="1" customFormat="1" x14ac:dyDescent="0.3">
      <c r="A55" s="31" t="s">
        <v>83</v>
      </c>
      <c r="B55" s="57" t="s">
        <v>193</v>
      </c>
      <c r="C55" s="58">
        <v>5</v>
      </c>
      <c r="D55" s="59" t="s">
        <v>6</v>
      </c>
      <c r="E55" s="80"/>
      <c r="F55" s="81">
        <f t="shared" ref="F55:F72" si="10">C55*E55</f>
        <v>0</v>
      </c>
      <c r="G55" s="70">
        <f t="shared" si="8"/>
        <v>0</v>
      </c>
      <c r="H55" s="32">
        <v>9.5</v>
      </c>
      <c r="I55" s="70">
        <f t="shared" si="9"/>
        <v>0</v>
      </c>
      <c r="J55" s="67"/>
    </row>
    <row r="56" spans="1:10" s="1" customFormat="1" x14ac:dyDescent="0.3">
      <c r="A56" s="31" t="s">
        <v>84</v>
      </c>
      <c r="B56" s="60" t="s">
        <v>190</v>
      </c>
      <c r="C56" s="58">
        <v>10</v>
      </c>
      <c r="D56" s="59" t="s">
        <v>6</v>
      </c>
      <c r="E56" s="80"/>
      <c r="F56" s="81">
        <f t="shared" si="10"/>
        <v>0</v>
      </c>
      <c r="G56" s="70">
        <f t="shared" si="8"/>
        <v>0</v>
      </c>
      <c r="H56" s="32">
        <v>9.5</v>
      </c>
      <c r="I56" s="70">
        <f t="shared" si="9"/>
        <v>0</v>
      </c>
      <c r="J56" s="67"/>
    </row>
    <row r="57" spans="1:10" s="1" customFormat="1" x14ac:dyDescent="0.3">
      <c r="A57" s="31" t="s">
        <v>85</v>
      </c>
      <c r="B57" s="60" t="s">
        <v>409</v>
      </c>
      <c r="C57" s="58">
        <v>10</v>
      </c>
      <c r="D57" s="59" t="s">
        <v>52</v>
      </c>
      <c r="E57" s="80"/>
      <c r="F57" s="81">
        <f t="shared" si="10"/>
        <v>0</v>
      </c>
      <c r="G57" s="70">
        <f t="shared" si="6"/>
        <v>0</v>
      </c>
      <c r="H57" s="32">
        <v>9.5</v>
      </c>
      <c r="I57" s="70">
        <f t="shared" si="7"/>
        <v>0</v>
      </c>
      <c r="J57" s="67"/>
    </row>
    <row r="58" spans="1:10" s="1" customFormat="1" x14ac:dyDescent="0.3">
      <c r="A58" s="31" t="s">
        <v>86</v>
      </c>
      <c r="B58" s="60" t="s">
        <v>226</v>
      </c>
      <c r="C58" s="58">
        <v>10</v>
      </c>
      <c r="D58" s="59" t="s">
        <v>52</v>
      </c>
      <c r="E58" s="80"/>
      <c r="F58" s="81">
        <f t="shared" si="10"/>
        <v>0</v>
      </c>
      <c r="G58" s="70">
        <f t="shared" si="3"/>
        <v>0</v>
      </c>
      <c r="H58" s="32">
        <v>9.5</v>
      </c>
      <c r="I58" s="70">
        <f t="shared" si="4"/>
        <v>0</v>
      </c>
      <c r="J58" s="67"/>
    </row>
    <row r="59" spans="1:10" s="1" customFormat="1" x14ac:dyDescent="0.3">
      <c r="A59" s="31" t="s">
        <v>87</v>
      </c>
      <c r="B59" s="60" t="s">
        <v>227</v>
      </c>
      <c r="C59" s="58">
        <v>10</v>
      </c>
      <c r="D59" s="59" t="s">
        <v>52</v>
      </c>
      <c r="E59" s="80"/>
      <c r="F59" s="81">
        <f t="shared" si="10"/>
        <v>0</v>
      </c>
      <c r="G59" s="70">
        <f t="shared" si="3"/>
        <v>0</v>
      </c>
      <c r="H59" s="32">
        <v>9.5</v>
      </c>
      <c r="I59" s="70">
        <f t="shared" si="4"/>
        <v>0</v>
      </c>
      <c r="J59" s="67"/>
    </row>
    <row r="60" spans="1:10" s="1" customFormat="1" ht="15" customHeight="1" x14ac:dyDescent="0.3">
      <c r="A60" s="31" t="s">
        <v>88</v>
      </c>
      <c r="B60" s="60" t="s">
        <v>228</v>
      </c>
      <c r="C60" s="58">
        <v>10</v>
      </c>
      <c r="D60" s="59" t="s">
        <v>52</v>
      </c>
      <c r="E60" s="80"/>
      <c r="F60" s="81">
        <f t="shared" si="10"/>
        <v>0</v>
      </c>
      <c r="G60" s="70">
        <f t="shared" si="3"/>
        <v>0</v>
      </c>
      <c r="H60" s="32">
        <v>9.5</v>
      </c>
      <c r="I60" s="70">
        <f t="shared" si="4"/>
        <v>0</v>
      </c>
      <c r="J60" s="67"/>
    </row>
    <row r="61" spans="1:10" s="1" customFormat="1" x14ac:dyDescent="0.3">
      <c r="A61" s="31" t="s">
        <v>89</v>
      </c>
      <c r="B61" s="61" t="s">
        <v>235</v>
      </c>
      <c r="C61" s="58">
        <v>10</v>
      </c>
      <c r="D61" s="59" t="s">
        <v>52</v>
      </c>
      <c r="E61" s="80"/>
      <c r="F61" s="81">
        <f t="shared" si="10"/>
        <v>0</v>
      </c>
      <c r="G61" s="70">
        <f t="shared" si="3"/>
        <v>0</v>
      </c>
      <c r="H61" s="32">
        <v>9.5</v>
      </c>
      <c r="I61" s="70">
        <f t="shared" si="4"/>
        <v>0</v>
      </c>
      <c r="J61" s="67"/>
    </row>
    <row r="62" spans="1:10" s="1" customFormat="1" x14ac:dyDescent="0.3">
      <c r="A62" s="31" t="s">
        <v>120</v>
      </c>
      <c r="B62" s="61" t="s">
        <v>236</v>
      </c>
      <c r="C62" s="58">
        <v>10</v>
      </c>
      <c r="D62" s="59" t="s">
        <v>52</v>
      </c>
      <c r="E62" s="80"/>
      <c r="F62" s="81">
        <f t="shared" si="10"/>
        <v>0</v>
      </c>
      <c r="G62" s="70">
        <f t="shared" si="3"/>
        <v>0</v>
      </c>
      <c r="H62" s="32">
        <v>9.5</v>
      </c>
      <c r="I62" s="70">
        <f t="shared" si="4"/>
        <v>0</v>
      </c>
      <c r="J62" s="67"/>
    </row>
    <row r="63" spans="1:10" s="1" customFormat="1" x14ac:dyDescent="0.3">
      <c r="A63" s="31" t="s">
        <v>90</v>
      </c>
      <c r="B63" s="61" t="s">
        <v>267</v>
      </c>
      <c r="C63" s="58">
        <v>10</v>
      </c>
      <c r="D63" s="59" t="s">
        <v>6</v>
      </c>
      <c r="E63" s="80"/>
      <c r="F63" s="81">
        <f t="shared" si="10"/>
        <v>0</v>
      </c>
      <c r="G63" s="70">
        <f t="shared" si="3"/>
        <v>0</v>
      </c>
      <c r="H63" s="32">
        <v>9.5</v>
      </c>
      <c r="I63" s="70">
        <f t="shared" si="4"/>
        <v>0</v>
      </c>
      <c r="J63" s="67"/>
    </row>
    <row r="64" spans="1:10" s="2" customFormat="1" x14ac:dyDescent="0.3">
      <c r="A64" s="31" t="s">
        <v>91</v>
      </c>
      <c r="B64" s="61" t="s">
        <v>229</v>
      </c>
      <c r="C64" s="58">
        <v>10</v>
      </c>
      <c r="D64" s="59" t="s">
        <v>52</v>
      </c>
      <c r="E64" s="80"/>
      <c r="F64" s="81">
        <f t="shared" si="10"/>
        <v>0</v>
      </c>
      <c r="G64" s="70">
        <f t="shared" si="3"/>
        <v>0</v>
      </c>
      <c r="H64" s="32">
        <v>9.5</v>
      </c>
      <c r="I64" s="70">
        <f t="shared" si="4"/>
        <v>0</v>
      </c>
      <c r="J64" s="67"/>
    </row>
    <row r="65" spans="1:10" s="2" customFormat="1" x14ac:dyDescent="0.3">
      <c r="A65" s="31" t="s">
        <v>92</v>
      </c>
      <c r="B65" s="61" t="s">
        <v>230</v>
      </c>
      <c r="C65" s="58">
        <v>100</v>
      </c>
      <c r="D65" s="59" t="s">
        <v>6</v>
      </c>
      <c r="E65" s="80"/>
      <c r="F65" s="81">
        <f t="shared" si="10"/>
        <v>0</v>
      </c>
      <c r="G65" s="70">
        <f t="shared" si="3"/>
        <v>0</v>
      </c>
      <c r="H65" s="32">
        <v>9.5</v>
      </c>
      <c r="I65" s="70">
        <f t="shared" si="4"/>
        <v>0</v>
      </c>
      <c r="J65" s="67"/>
    </row>
    <row r="66" spans="1:10" s="2" customFormat="1" x14ac:dyDescent="0.3">
      <c r="A66" s="31" t="s">
        <v>121</v>
      </c>
      <c r="B66" s="61" t="s">
        <v>231</v>
      </c>
      <c r="C66" s="58">
        <v>10</v>
      </c>
      <c r="D66" s="59" t="s">
        <v>52</v>
      </c>
      <c r="E66" s="80"/>
      <c r="F66" s="81">
        <f t="shared" si="10"/>
        <v>0</v>
      </c>
      <c r="G66" s="70">
        <f t="shared" si="3"/>
        <v>0</v>
      </c>
      <c r="H66" s="32">
        <v>9.5</v>
      </c>
      <c r="I66" s="70">
        <f t="shared" si="4"/>
        <v>0</v>
      </c>
      <c r="J66" s="67"/>
    </row>
    <row r="67" spans="1:10" s="2" customFormat="1" x14ac:dyDescent="0.3">
      <c r="A67" s="31" t="s">
        <v>93</v>
      </c>
      <c r="B67" s="61" t="s">
        <v>234</v>
      </c>
      <c r="C67" s="58">
        <v>10</v>
      </c>
      <c r="D67" s="59" t="s">
        <v>52</v>
      </c>
      <c r="E67" s="80"/>
      <c r="F67" s="81">
        <f t="shared" si="10"/>
        <v>0</v>
      </c>
      <c r="G67" s="70">
        <f t="shared" si="3"/>
        <v>0</v>
      </c>
      <c r="H67" s="32">
        <v>9.5</v>
      </c>
      <c r="I67" s="70">
        <f t="shared" si="4"/>
        <v>0</v>
      </c>
      <c r="J67" s="67"/>
    </row>
    <row r="68" spans="1:10" s="3" customFormat="1" ht="12" customHeight="1" x14ac:dyDescent="0.3">
      <c r="A68" s="31" t="s">
        <v>94</v>
      </c>
      <c r="B68" s="61" t="s">
        <v>233</v>
      </c>
      <c r="C68" s="58">
        <v>10</v>
      </c>
      <c r="D68" s="59" t="s">
        <v>52</v>
      </c>
      <c r="E68" s="80"/>
      <c r="F68" s="81">
        <f t="shared" si="10"/>
        <v>0</v>
      </c>
      <c r="G68" s="70">
        <f t="shared" si="3"/>
        <v>0</v>
      </c>
      <c r="H68" s="32">
        <v>9.5</v>
      </c>
      <c r="I68" s="70">
        <f t="shared" si="4"/>
        <v>0</v>
      </c>
      <c r="J68" s="67"/>
    </row>
    <row r="69" spans="1:10" s="1" customFormat="1" x14ac:dyDescent="0.3">
      <c r="A69" s="31" t="s">
        <v>122</v>
      </c>
      <c r="B69" s="61" t="s">
        <v>232</v>
      </c>
      <c r="C69" s="58">
        <v>10</v>
      </c>
      <c r="D69" s="59" t="s">
        <v>52</v>
      </c>
      <c r="E69" s="80"/>
      <c r="F69" s="81">
        <f t="shared" si="10"/>
        <v>0</v>
      </c>
      <c r="G69" s="70">
        <f t="shared" si="3"/>
        <v>0</v>
      </c>
      <c r="H69" s="32">
        <v>9.5</v>
      </c>
      <c r="I69" s="70">
        <f t="shared" si="4"/>
        <v>0</v>
      </c>
      <c r="J69" s="67"/>
    </row>
    <row r="70" spans="1:10" s="1" customFormat="1" x14ac:dyDescent="0.3">
      <c r="A70" s="31" t="s">
        <v>95</v>
      </c>
      <c r="B70" s="61" t="s">
        <v>216</v>
      </c>
      <c r="C70" s="58">
        <v>20</v>
      </c>
      <c r="D70" s="59" t="s">
        <v>6</v>
      </c>
      <c r="E70" s="80"/>
      <c r="F70" s="81">
        <f t="shared" si="10"/>
        <v>0</v>
      </c>
      <c r="G70" s="70">
        <f t="shared" si="1"/>
        <v>0</v>
      </c>
      <c r="H70" s="32">
        <v>9.5</v>
      </c>
      <c r="I70" s="70">
        <f t="shared" si="2"/>
        <v>0</v>
      </c>
      <c r="J70" s="67"/>
    </row>
    <row r="71" spans="1:10" s="1" customFormat="1" x14ac:dyDescent="0.3">
      <c r="A71" s="31" t="s">
        <v>96</v>
      </c>
      <c r="B71" s="61" t="s">
        <v>217</v>
      </c>
      <c r="C71" s="58">
        <v>20</v>
      </c>
      <c r="D71" s="59" t="s">
        <v>6</v>
      </c>
      <c r="E71" s="80"/>
      <c r="F71" s="81">
        <f t="shared" si="10"/>
        <v>0</v>
      </c>
      <c r="G71" s="70">
        <f t="shared" si="1"/>
        <v>0</v>
      </c>
      <c r="H71" s="32">
        <v>9.5</v>
      </c>
      <c r="I71" s="70">
        <f t="shared" si="2"/>
        <v>0</v>
      </c>
      <c r="J71" s="67"/>
    </row>
    <row r="72" spans="1:10" s="1" customFormat="1" ht="15" thickBot="1" x14ac:dyDescent="0.35">
      <c r="A72" s="31" t="s">
        <v>97</v>
      </c>
      <c r="B72" s="61" t="s">
        <v>429</v>
      </c>
      <c r="C72" s="58">
        <v>50</v>
      </c>
      <c r="D72" s="59" t="s">
        <v>6</v>
      </c>
      <c r="E72" s="80"/>
      <c r="F72" s="81">
        <f t="shared" si="10"/>
        <v>0</v>
      </c>
      <c r="G72" s="70">
        <f t="shared" si="1"/>
        <v>0</v>
      </c>
      <c r="H72" s="32">
        <v>9.5</v>
      </c>
      <c r="I72" s="70">
        <f t="shared" si="2"/>
        <v>0</v>
      </c>
      <c r="J72" s="67"/>
    </row>
    <row r="73" spans="1:10" s="6" customFormat="1" ht="17.25" customHeight="1" thickBot="1" x14ac:dyDescent="0.35">
      <c r="A73" s="49"/>
      <c r="B73" s="50" t="s">
        <v>51</v>
      </c>
      <c r="C73" s="35"/>
      <c r="D73" s="34"/>
      <c r="E73" s="36"/>
      <c r="F73" s="77">
        <f>SUM(F7:F72)</f>
        <v>0</v>
      </c>
      <c r="G73" s="77">
        <f>SUM(G7:G72)</f>
        <v>0</v>
      </c>
      <c r="H73" s="77"/>
      <c r="I73" s="77">
        <f>SUM(I7:I72)</f>
        <v>0</v>
      </c>
      <c r="J73" s="78">
        <f>SUM(J7:J72)</f>
        <v>0</v>
      </c>
    </row>
    <row r="74" spans="1:10" s="1" customFormat="1" x14ac:dyDescent="0.3">
      <c r="A74" s="9"/>
      <c r="B74" s="16"/>
      <c r="C74" s="37"/>
      <c r="D74" s="9"/>
      <c r="E74" s="10"/>
      <c r="F74" s="10"/>
      <c r="G74" s="5"/>
      <c r="H74" s="5"/>
      <c r="I74" s="5"/>
      <c r="J74" s="53"/>
    </row>
    <row r="75" spans="1:10" s="1" customFormat="1" x14ac:dyDescent="0.3">
      <c r="A75" s="7"/>
      <c r="B75" s="7"/>
      <c r="C75" s="38"/>
      <c r="D75" s="7"/>
      <c r="E75" s="7"/>
      <c r="F75" s="7"/>
      <c r="G75" s="7"/>
      <c r="H75" s="7"/>
      <c r="I75" s="7"/>
      <c r="J75" s="17"/>
    </row>
    <row r="76" spans="1:10" s="21" customFormat="1" x14ac:dyDescent="0.3">
      <c r="B76" s="87" t="s">
        <v>205</v>
      </c>
      <c r="C76" s="39"/>
      <c r="D76" s="22"/>
      <c r="E76" s="22"/>
      <c r="F76" s="22"/>
      <c r="G76" s="22"/>
      <c r="H76" s="22"/>
      <c r="I76" s="22"/>
      <c r="J76" s="39"/>
    </row>
    <row r="77" spans="1:10" s="21" customFormat="1" ht="29.25" customHeight="1" x14ac:dyDescent="0.3">
      <c r="A77" s="86"/>
      <c r="B77" s="106" t="s">
        <v>359</v>
      </c>
      <c r="C77" s="106"/>
      <c r="D77" s="106"/>
      <c r="E77" s="106"/>
      <c r="F77" s="106"/>
      <c r="G77" s="106"/>
      <c r="H77" s="106"/>
      <c r="I77" s="106"/>
      <c r="J77" s="106"/>
    </row>
    <row r="78" spans="1:10" s="21" customFormat="1" ht="15.75" customHeight="1" x14ac:dyDescent="0.3">
      <c r="A78" s="86"/>
      <c r="B78" s="106" t="s">
        <v>360</v>
      </c>
      <c r="C78" s="106"/>
      <c r="D78" s="106"/>
      <c r="E78" s="106"/>
      <c r="F78" s="106"/>
      <c r="G78" s="106"/>
      <c r="H78" s="106"/>
      <c r="I78" s="106"/>
      <c r="J78" s="106"/>
    </row>
    <row r="79" spans="1:10" s="12" customFormat="1" ht="17.25" customHeight="1" x14ac:dyDescent="0.3">
      <c r="A79" s="86"/>
      <c r="B79" s="102"/>
      <c r="C79" s="102"/>
      <c r="D79" s="102"/>
      <c r="E79" s="102"/>
      <c r="F79" s="102"/>
      <c r="G79" s="102"/>
      <c r="H79" s="102"/>
      <c r="I79" s="102"/>
      <c r="J79" s="102"/>
    </row>
    <row r="80" spans="1:10" s="12" customFormat="1" ht="15.75" customHeight="1" x14ac:dyDescent="0.3">
      <c r="A80" s="86"/>
      <c r="B80" s="102" t="s">
        <v>447</v>
      </c>
      <c r="C80" s="102"/>
      <c r="D80" s="102"/>
      <c r="E80" s="102"/>
      <c r="F80" s="102"/>
      <c r="G80" s="102"/>
      <c r="H80" s="102"/>
      <c r="I80" s="102"/>
      <c r="J80" s="102"/>
    </row>
    <row r="81" spans="1:10" s="12" customFormat="1" ht="45" customHeight="1" x14ac:dyDescent="0.3">
      <c r="A81" s="86"/>
      <c r="B81" s="102" t="s">
        <v>448</v>
      </c>
      <c r="C81" s="102"/>
      <c r="D81" s="102"/>
      <c r="E81" s="102"/>
      <c r="F81" s="102"/>
      <c r="G81" s="102"/>
      <c r="H81" s="102"/>
      <c r="I81" s="102"/>
      <c r="J81" s="102"/>
    </row>
    <row r="82" spans="1:10" s="12" customFormat="1" ht="15.75" customHeight="1" x14ac:dyDescent="0.3">
      <c r="A82" s="86"/>
    </row>
    <row r="84" spans="1:10" x14ac:dyDescent="0.3">
      <c r="B84" s="102" t="s">
        <v>361</v>
      </c>
      <c r="C84" s="102"/>
      <c r="D84" s="102"/>
      <c r="E84" s="102"/>
      <c r="F84" s="102"/>
      <c r="G84" s="102"/>
      <c r="H84" s="102"/>
      <c r="I84" s="102"/>
      <c r="J84" s="102"/>
    </row>
    <row r="90" spans="1:10" x14ac:dyDescent="0.3">
      <c r="F90" s="11"/>
    </row>
  </sheetData>
  <sheetProtection algorithmName="SHA-512" hashValue="dL2vPhr6lR32AfERul/1qk6mN8ZSCsjFK4dxGW+aoj+FhkgoO9UY7B6fnUxZLSX3oiALkuwBfvhr05yTu9WMDA==" saltValue="Xd+sc0M12Wek50pzFvpcDQ==" spinCount="100000" sheet="1" objects="1" scenarios="1"/>
  <protectedRanges>
    <protectedRange sqref="J7:J72" name="Obseg2"/>
    <protectedRange sqref="E7:E72" name="Obseg1"/>
    <protectedRange sqref="C2" name="Obseg3"/>
  </protectedRanges>
  <mergeCells count="10">
    <mergeCell ref="B79:J79"/>
    <mergeCell ref="B80:J80"/>
    <mergeCell ref="B81:J81"/>
    <mergeCell ref="B84:J84"/>
    <mergeCell ref="A1:B1"/>
    <mergeCell ref="A2:B2"/>
    <mergeCell ref="C2:J2"/>
    <mergeCell ref="C3:J3"/>
    <mergeCell ref="B77:J77"/>
    <mergeCell ref="B78:J78"/>
  </mergeCells>
  <phoneticPr fontId="3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13</vt:i4>
      </vt:variant>
      <vt:variant>
        <vt:lpstr>Imenovani obsegi</vt:lpstr>
      </vt:variant>
      <vt:variant>
        <vt:i4>12</vt:i4>
      </vt:variant>
    </vt:vector>
  </HeadingPairs>
  <TitlesOfParts>
    <vt:vector size="25" baseType="lpstr">
      <vt:lpstr>REKAPITULACIJA</vt:lpstr>
      <vt:lpstr>sklop 1-MESO</vt:lpstr>
      <vt:lpstr>sklop 2-PERUTNINA</vt:lpstr>
      <vt:lpstr>sklop 3-RIBE </vt:lpstr>
      <vt:lpstr>sklop 4-MLEKO IN MLEČNI</vt:lpstr>
      <vt:lpstr>sklop 5-KRUH IN PECIVA</vt:lpstr>
      <vt:lpstr>sklop 6-ZAMRZNJENI IZDELKI</vt:lpstr>
      <vt:lpstr>sklop 7-ZMRZ.,KONZ. SAD.,ZEL.</vt:lpstr>
      <vt:lpstr>sklop 8-SVEŽA ZEL-SAD</vt:lpstr>
      <vt:lpstr>sklop 9-SPLOŠNO</vt:lpstr>
      <vt:lpstr>sklop 10 ALKOHOL IN BREZALKOHOL</vt:lpstr>
      <vt:lpstr>sklop 11 KAVA</vt:lpstr>
      <vt:lpstr>sklop 12 SLOVENSKI MED</vt:lpstr>
      <vt:lpstr>'sklop 10 ALKOHOL IN BREZALKOHOL'!Tiskanje_naslovov</vt:lpstr>
      <vt:lpstr>'sklop 11 KAVA'!Tiskanje_naslovov</vt:lpstr>
      <vt:lpstr>'sklop 12 SLOVENSKI MED'!Tiskanje_naslovov</vt:lpstr>
      <vt:lpstr>'sklop 1-MESO'!Tiskanje_naslovov</vt:lpstr>
      <vt:lpstr>'sklop 2-PERUTNINA'!Tiskanje_naslovov</vt:lpstr>
      <vt:lpstr>'sklop 3-RIBE '!Tiskanje_naslovov</vt:lpstr>
      <vt:lpstr>'sklop 4-MLEKO IN MLEČNI'!Tiskanje_naslovov</vt:lpstr>
      <vt:lpstr>'sklop 5-KRUH IN PECIVA'!Tiskanje_naslovov</vt:lpstr>
      <vt:lpstr>'sklop 6-ZAMRZNJENI IZDELKI'!Tiskanje_naslovov</vt:lpstr>
      <vt:lpstr>'sklop 7-ZMRZ.,KONZ. SAD.,ZEL.'!Tiskanje_naslovov</vt:lpstr>
      <vt:lpstr>'sklop 8-SVEŽA ZEL-SAD'!Tiskanje_naslovov</vt:lpstr>
      <vt:lpstr>'sklop 9-SPLOŠNO'!Tiskanje_naslovov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majda.mali@hostelcelica.com</dc:creator>
  <cp:lastModifiedBy>Majda Mali</cp:lastModifiedBy>
  <cp:lastPrinted>2020-10-16T08:54:11Z</cp:lastPrinted>
  <dcterms:created xsi:type="dcterms:W3CDTF">2014-11-19T09:46:07Z</dcterms:created>
  <dcterms:modified xsi:type="dcterms:W3CDTF">2022-11-08T14:00:36Z</dcterms:modified>
</cp:coreProperties>
</file>