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markobrunskole\Desktop\Javno naročilo - Celica pralnica\"/>
    </mc:Choice>
  </mc:AlternateContent>
  <xr:revisionPtr revIDLastSave="0" documentId="13_ncr:1_{533B08A9-4E29-4CCC-A312-D52EDC34E3A0}" xr6:coauthVersionLast="47" xr6:coauthVersionMax="47" xr10:uidLastSave="{00000000-0000-0000-0000-000000000000}"/>
  <bookViews>
    <workbookView xWindow="-120" yWindow="-120" windowWidth="29040" windowHeight="15840" xr2:uid="{00000000-000D-0000-FFFF-FFFF00000000}"/>
  </bookViews>
  <sheets>
    <sheet name="PREDRAČUN"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5" i="2" l="1"/>
  <c r="G37" i="2"/>
  <c r="G39" i="2"/>
  <c r="I43" i="2"/>
  <c r="J43" i="2" s="1"/>
  <c r="I44" i="2"/>
  <c r="J44" i="2" s="1"/>
  <c r="I51" i="2"/>
  <c r="J51" i="2" s="1"/>
  <c r="I52" i="2"/>
  <c r="J52" i="2" s="1"/>
  <c r="I53" i="2"/>
  <c r="J53" i="2" s="1"/>
  <c r="I54" i="2"/>
  <c r="J54" i="2" s="1"/>
  <c r="I55" i="2"/>
  <c r="J55" i="2" s="1"/>
  <c r="I6" i="2"/>
  <c r="K6" i="2"/>
  <c r="K14" i="2"/>
  <c r="K15" i="2"/>
  <c r="L15" i="2" s="1"/>
  <c r="K16" i="2"/>
  <c r="L16" i="2" s="1"/>
  <c r="K17" i="2"/>
  <c r="K18" i="2"/>
  <c r="K19" i="2"/>
  <c r="K20" i="2"/>
  <c r="K21" i="2"/>
  <c r="K22" i="2"/>
  <c r="L22" i="2" s="1"/>
  <c r="K23" i="2"/>
  <c r="L23" i="2" s="1"/>
  <c r="K24" i="2"/>
  <c r="L24" i="2" s="1"/>
  <c r="K25" i="2"/>
  <c r="L25" i="2" s="1"/>
  <c r="K26" i="2"/>
  <c r="L26" i="2" s="1"/>
  <c r="K27" i="2"/>
  <c r="L27" i="2" s="1"/>
  <c r="K28" i="2"/>
  <c r="L28" i="2" s="1"/>
  <c r="K29" i="2"/>
  <c r="K30" i="2"/>
  <c r="K31" i="2"/>
  <c r="L31" i="2" s="1"/>
  <c r="K32" i="2"/>
  <c r="L32" i="2" s="1"/>
  <c r="K33" i="2"/>
  <c r="L33" i="2" s="1"/>
  <c r="K34" i="2"/>
  <c r="K35" i="2"/>
  <c r="K36" i="2"/>
  <c r="K37" i="2"/>
  <c r="K38" i="2"/>
  <c r="L38" i="2" s="1"/>
  <c r="K39" i="2"/>
  <c r="L39" i="2" s="1"/>
  <c r="K41" i="2"/>
  <c r="L41" i="2" s="1"/>
  <c r="K42" i="2"/>
  <c r="L42" i="2" s="1"/>
  <c r="K43" i="2"/>
  <c r="K44" i="2"/>
  <c r="L44" i="2" s="1"/>
  <c r="K45" i="2"/>
  <c r="L45" i="2" s="1"/>
  <c r="K46" i="2"/>
  <c r="K47" i="2"/>
  <c r="K48" i="2"/>
  <c r="K49" i="2"/>
  <c r="K50" i="2"/>
  <c r="K51" i="2"/>
  <c r="K52" i="2"/>
  <c r="K53" i="2"/>
  <c r="K54" i="2"/>
  <c r="L54" i="2" s="1"/>
  <c r="K55" i="2"/>
  <c r="K56" i="2"/>
  <c r="L56" i="2" s="1"/>
  <c r="K57" i="2"/>
  <c r="L57" i="2" s="1"/>
  <c r="K58" i="2"/>
  <c r="L58" i="2" s="1"/>
  <c r="K7" i="2"/>
  <c r="L7" i="2" s="1"/>
  <c r="K8" i="2"/>
  <c r="L8" i="2" s="1"/>
  <c r="K9" i="2"/>
  <c r="L9" i="2" s="1"/>
  <c r="K10" i="2"/>
  <c r="K11" i="2"/>
  <c r="K12" i="2"/>
  <c r="L12" i="2" s="1"/>
  <c r="G38" i="2"/>
  <c r="G47" i="2"/>
  <c r="G56" i="2"/>
  <c r="G58" i="2"/>
  <c r="G49" i="2"/>
  <c r="I42" i="2"/>
  <c r="J42" i="2" s="1"/>
  <c r="I45" i="2"/>
  <c r="J45" i="2" s="1"/>
  <c r="I46" i="2"/>
  <c r="J46" i="2" s="1"/>
  <c r="I47" i="2"/>
  <c r="J47" i="2" s="1"/>
  <c r="I48" i="2"/>
  <c r="J48" i="2" s="1"/>
  <c r="I49" i="2"/>
  <c r="J49" i="2" s="1"/>
  <c r="I50" i="2"/>
  <c r="J50" i="2" s="1"/>
  <c r="I56" i="2"/>
  <c r="I57" i="2"/>
  <c r="J57" i="2" s="1"/>
  <c r="I58" i="2"/>
  <c r="G45" i="2"/>
  <c r="G46" i="2"/>
  <c r="G48" i="2"/>
  <c r="G55" i="2"/>
  <c r="I41" i="2"/>
  <c r="J41" i="2" s="1"/>
  <c r="G41" i="2"/>
  <c r="I38" i="2"/>
  <c r="I39" i="2"/>
  <c r="J39" i="2" s="1"/>
  <c r="I37" i="2" l="1"/>
  <c r="L37" i="2"/>
  <c r="L43" i="2"/>
  <c r="L55" i="2"/>
  <c r="L53" i="2"/>
  <c r="L36" i="2"/>
  <c r="L20" i="2"/>
  <c r="L21" i="2"/>
  <c r="G44" i="2"/>
  <c r="L52" i="2"/>
  <c r="L35" i="2"/>
  <c r="L19" i="2"/>
  <c r="G43" i="2"/>
  <c r="L51" i="2"/>
  <c r="L34" i="2"/>
  <c r="L18" i="2"/>
  <c r="L17" i="2"/>
  <c r="L48" i="2"/>
  <c r="L50" i="2"/>
  <c r="G35" i="2"/>
  <c r="L49" i="2"/>
  <c r="L11" i="2"/>
  <c r="L47" i="2"/>
  <c r="L30" i="2"/>
  <c r="L14" i="2"/>
  <c r="L10" i="2"/>
  <c r="L46" i="2"/>
  <c r="L29" i="2"/>
  <c r="L6" i="2"/>
  <c r="J56" i="2"/>
  <c r="J35" i="2"/>
  <c r="G42" i="2"/>
  <c r="G57" i="2"/>
  <c r="J58" i="2"/>
  <c r="G54" i="2"/>
  <c r="G53" i="2"/>
  <c r="G52" i="2"/>
  <c r="G51" i="2"/>
  <c r="J38" i="2"/>
  <c r="G50" i="2"/>
  <c r="J37" i="2"/>
  <c r="I32" i="2"/>
  <c r="J32" i="2" s="1"/>
  <c r="G32" i="2"/>
  <c r="L59" i="2" l="1"/>
  <c r="I25" i="2"/>
  <c r="J25" i="2" s="1"/>
  <c r="G25" i="2"/>
  <c r="I36" i="2" l="1"/>
  <c r="J36" i="2" s="1"/>
  <c r="G36" i="2"/>
  <c r="I34" i="2"/>
  <c r="J34" i="2" s="1"/>
  <c r="I33" i="2"/>
  <c r="J33" i="2" s="1"/>
  <c r="I31" i="2"/>
  <c r="J31" i="2" s="1"/>
  <c r="I30" i="2"/>
  <c r="J30" i="2" s="1"/>
  <c r="I29" i="2"/>
  <c r="J29" i="2" s="1"/>
  <c r="I28" i="2"/>
  <c r="J28" i="2" s="1"/>
  <c r="I27" i="2"/>
  <c r="J27" i="2" s="1"/>
  <c r="I26" i="2"/>
  <c r="J26" i="2" s="1"/>
  <c r="I24" i="2"/>
  <c r="J24" i="2" s="1"/>
  <c r="I23" i="2"/>
  <c r="J23" i="2" s="1"/>
  <c r="I22" i="2"/>
  <c r="J22" i="2" s="1"/>
  <c r="G14" i="2"/>
  <c r="I14" i="2"/>
  <c r="J14" i="2" s="1"/>
  <c r="G15" i="2"/>
  <c r="I15" i="2"/>
  <c r="J15" i="2" s="1"/>
  <c r="G16" i="2"/>
  <c r="I16" i="2"/>
  <c r="J16" i="2" s="1"/>
  <c r="G17" i="2"/>
  <c r="I17" i="2"/>
  <c r="J17" i="2" s="1"/>
  <c r="G18" i="2"/>
  <c r="I18" i="2"/>
  <c r="J18" i="2" s="1"/>
  <c r="G19" i="2"/>
  <c r="I19" i="2"/>
  <c r="J19" i="2" s="1"/>
  <c r="G20" i="2"/>
  <c r="I20" i="2"/>
  <c r="J20" i="2" s="1"/>
  <c r="G21" i="2"/>
  <c r="I21" i="2"/>
  <c r="J21" i="2" s="1"/>
  <c r="G22" i="2"/>
  <c r="G23" i="2"/>
  <c r="G24" i="2"/>
  <c r="G26" i="2"/>
  <c r="G27" i="2"/>
  <c r="G28" i="2"/>
  <c r="G29" i="2"/>
  <c r="G30" i="2"/>
  <c r="G31" i="2"/>
  <c r="G33" i="2"/>
  <c r="G34" i="2"/>
  <c r="I12" i="2" l="1"/>
  <c r="J12" i="2" s="1"/>
  <c r="G12" i="2"/>
  <c r="I11" i="2"/>
  <c r="J11" i="2" s="1"/>
  <c r="G11" i="2"/>
  <c r="I10" i="2"/>
  <c r="J10" i="2" s="1"/>
  <c r="G10" i="2"/>
  <c r="I9" i="2"/>
  <c r="J9" i="2" s="1"/>
  <c r="G9" i="2"/>
  <c r="I8" i="2"/>
  <c r="J8" i="2" s="1"/>
  <c r="G8" i="2"/>
  <c r="I7" i="2"/>
  <c r="J7" i="2" s="1"/>
  <c r="G7" i="2"/>
  <c r="J6" i="2"/>
  <c r="G6" i="2"/>
  <c r="J59" i="2" l="1"/>
</calcChain>
</file>

<file path=xl/sharedStrings.xml><?xml version="1.0" encoding="utf-8"?>
<sst xmlns="http://schemas.openxmlformats.org/spreadsheetml/2006/main" count="130" uniqueCount="81">
  <si>
    <t>Zap. št.</t>
  </si>
  <si>
    <t>Storitev</t>
  </si>
  <si>
    <t>ENM</t>
  </si>
  <si>
    <t>Ocenjena letna količina SKUPAJ</t>
  </si>
  <si>
    <t>Cena na ENM  na 4 decimalke v EUR brez DDV</t>
  </si>
  <si>
    <t xml:space="preserve"> Vrednost na 4 decimalki v EUR brez DDV</t>
  </si>
  <si>
    <t>Stopnja DDV po SLOVENSKI zakonodaji</t>
  </si>
  <si>
    <t xml:space="preserve"> Cena na enoto na 4 decimalke v EUR z DDV</t>
  </si>
  <si>
    <t xml:space="preserve"> Vrednost na 4 decimalke v EUR z DDV</t>
  </si>
  <si>
    <t>1.</t>
  </si>
  <si>
    <t>RAVNO PERILO (posteljno perilo in frotir)</t>
  </si>
  <si>
    <t>KG</t>
  </si>
  <si>
    <t>2.</t>
  </si>
  <si>
    <t>OBLIKOVNO PERILO (prti, krpe, kuharske hlače, majice, predpasnik ..)</t>
  </si>
  <si>
    <t>3.</t>
  </si>
  <si>
    <t>VZGLAVNIK</t>
  </si>
  <si>
    <t>KOS</t>
  </si>
  <si>
    <t>4.</t>
  </si>
  <si>
    <t>PREŠITA ODEJA</t>
  </si>
  <si>
    <t>5.</t>
  </si>
  <si>
    <t>PREVLEKA ZA JOGI</t>
  </si>
  <si>
    <t>6.</t>
  </si>
  <si>
    <t>ŠIVILJSKA POPRAVILA - DELO</t>
  </si>
  <si>
    <t>URA</t>
  </si>
  <si>
    <t>7.</t>
  </si>
  <si>
    <t>OZNAČEVANJE PERILA</t>
  </si>
  <si>
    <t>Kraj in datum:</t>
  </si>
  <si>
    <t>2. Cena na enoto se vnese na 4 decimalke natančno.</t>
  </si>
  <si>
    <t>3. Vnese se veljavna stopnja DDV po slovenski zakonodaji.</t>
  </si>
  <si>
    <t>TELOVNIK KEMIČNO ČIŠČENJE</t>
  </si>
  <si>
    <t xml:space="preserve">BOLERO </t>
  </si>
  <si>
    <t>TELOVNIK DOLG KEMIČNO ČIŠČENJE</t>
  </si>
  <si>
    <t>SUKNJIČ KEMIČNO ČIŠČENJE</t>
  </si>
  <si>
    <t>KOSTUM OGRINJALO KEMIČNO ČIŠČENJE</t>
  </si>
  <si>
    <t>KOSTUM PAJKICE</t>
  </si>
  <si>
    <t>KOSTUM HLAČE KEMIČNO ČIŠČENJE</t>
  </si>
  <si>
    <t>JOPICA</t>
  </si>
  <si>
    <t>PRT BANKETNI</t>
  </si>
  <si>
    <t>KOSTUM POKRIVALO NUNA</t>
  </si>
  <si>
    <t>MAJICA</t>
  </si>
  <si>
    <t>KOSTUM KAPA, ŠAL, ROKAVICE</t>
  </si>
  <si>
    <t>MASKOTA ZMAJČEK ROČNO ČIŠČENJE</t>
  </si>
  <si>
    <t>KOSTUM KRILO KEMIČNO ČIŠČENJE</t>
  </si>
  <si>
    <t>Hostel Celica</t>
  </si>
  <si>
    <t>Ljubljanski grad</t>
  </si>
  <si>
    <t>Podpis zakonitega zastopnika oz. pooblaščenca ponudnika/ partnerja:</t>
  </si>
  <si>
    <t>1. Ponudnik mora izpolniti z zeleno obarvana polja, vsebina v ostalih poljih se ne sme spreminjati. Če bodo vnesene spremembev drugih poljih, bo ponudba izločena.</t>
  </si>
  <si>
    <t>OTROŠKI KOSTUMI</t>
  </si>
  <si>
    <t>KOSTUM NOGAVICE</t>
  </si>
  <si>
    <t>PREVLEKA ZA STOL</t>
  </si>
  <si>
    <t>SKUPAJ</t>
  </si>
  <si>
    <t>KOSTUM - SRAJCA, BLUZA</t>
  </si>
  <si>
    <t>KOSTUM OBLEKA KEMIČNO ČIŠČENJE</t>
  </si>
  <si>
    <t>TRAK DEKORATIVNI</t>
  </si>
  <si>
    <t>ZAVESA VELIKA DEKORATIVNA</t>
  </si>
  <si>
    <t>ZAVESA</t>
  </si>
  <si>
    <t>M2</t>
  </si>
  <si>
    <t>ZASTAVA</t>
  </si>
  <si>
    <t>TUNIKA</t>
  </si>
  <si>
    <t>VETROVKA</t>
  </si>
  <si>
    <t>Stolba</t>
  </si>
  <si>
    <t>KOPALNI PLAŠČ</t>
  </si>
  <si>
    <t>BRISČA KOPALNA</t>
  </si>
  <si>
    <t>BRISAČA NAVADNA FROTIR</t>
  </si>
  <si>
    <t>BRISAČA MALA</t>
  </si>
  <si>
    <t>OKRASNI VZGLAVNIK 40X40</t>
  </si>
  <si>
    <t>BLAZINA SINTETIČNO PONJENA</t>
  </si>
  <si>
    <t>PREVLEKA ZA ODEJO 2 POSTELJNA</t>
  </si>
  <si>
    <t>PREVLEKA ZA ODEJO 1 POSTELJNA</t>
  </si>
  <si>
    <t>PREVLEKA ZA BLAZINO</t>
  </si>
  <si>
    <t>RJUHA DVOJNA</t>
  </si>
  <si>
    <t>ODEJA PREGRINJALO ENOPOSTELJNO</t>
  </si>
  <si>
    <t>ODEJA OTROŠKA</t>
  </si>
  <si>
    <t>KOPALNIŠKA PREPROGA</t>
  </si>
  <si>
    <t>SERVIET</t>
  </si>
  <si>
    <t>NADPRT 1mX1m</t>
  </si>
  <si>
    <t>SERVIETA, PRTIČ, KRPA, MIKRO KRPA</t>
  </si>
  <si>
    <t>KRPA ZA POMIVANJE TAL</t>
  </si>
  <si>
    <t>ČIŠČENJE PREPROG</t>
  </si>
  <si>
    <t>Ocenjena 3 letna količina SKUPAJ</t>
  </si>
  <si>
    <t>PRILOGA 1a: PONUDBENI PREDRAČUN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</si>
</sst>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000"/>
  </numFmts>
  <fonts count="12"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sz val="9"/>
      <color theme="1"/>
      <name val="Arial"/>
      <family val="2"/>
      <charset val="238"/>
    </font>
    <font>
      <sz val="8"/>
      <name val="Calibri"/>
      <family val="2"/>
      <charset val="238"/>
      <scheme val="minor"/>
    </font>
    <font>
      <sz val="8"/>
      <color theme="1"/>
      <name val="Calibri"/>
      <family val="2"/>
      <charset val="238"/>
      <scheme val="minor"/>
    </font>
    <font>
      <sz val="8"/>
      <color theme="1"/>
      <name val="Arial"/>
      <family val="2"/>
      <charset val="238"/>
    </font>
    <font>
      <sz val="9"/>
      <color rgb="FF000000"/>
      <name val="Calibri"/>
      <family val="2"/>
      <charset val="238"/>
      <scheme val="minor"/>
    </font>
    <font>
      <sz val="10"/>
      <name val="Arial"/>
      <family val="2"/>
      <charset val="238"/>
    </font>
    <font>
      <sz val="9"/>
      <name val="Calibri"/>
      <family val="2"/>
      <charset val="238"/>
      <scheme val="minor"/>
    </font>
    <font>
      <i/>
      <sz val="9"/>
      <color theme="1"/>
      <name val="Calibri"/>
      <family val="2"/>
      <charset val="238"/>
      <scheme val="minor"/>
    </font>
  </fonts>
  <fills count="7">
    <fill>
      <patternFill patternType="none"/>
    </fill>
    <fill>
      <patternFill patternType="gray125"/>
    </fill>
    <fill>
      <patternFill patternType="solid">
        <fgColor theme="4" tint="0.59999389629810485"/>
        <bgColor indexed="65"/>
      </patternFill>
    </fill>
    <fill>
      <patternFill patternType="solid">
        <fgColor theme="0" tint="-0.14999847407452621"/>
        <bgColor rgb="FFFFFFFF"/>
      </patternFill>
    </fill>
    <fill>
      <patternFill patternType="solid">
        <fgColor theme="0" tint="-0.14999847407452621"/>
        <bgColor indexed="64"/>
      </patternFill>
    </fill>
    <fill>
      <patternFill patternType="solid">
        <fgColor theme="9" tint="0.59999389629810485"/>
        <bgColor indexed="64"/>
      </patternFill>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9" fillId="0" borderId="0"/>
  </cellStyleXfs>
  <cellXfs count="32">
    <xf numFmtId="0" fontId="0" fillId="0" borderId="0" xfId="0"/>
    <xf numFmtId="0" fontId="2" fillId="0" borderId="0" xfId="0" applyFont="1"/>
    <xf numFmtId="0" fontId="3" fillId="0" borderId="0" xfId="0" applyFont="1"/>
    <xf numFmtId="0" fontId="4" fillId="0" borderId="0" xfId="0" applyFont="1"/>
    <xf numFmtId="0" fontId="5" fillId="3" borderId="1" xfId="1" applyFont="1" applyFill="1" applyBorder="1" applyAlignment="1" applyProtection="1">
      <alignment horizontal="center" vertical="center" wrapText="1"/>
    </xf>
    <xf numFmtId="164" fontId="6" fillId="4" borderId="1" xfId="0" applyNumberFormat="1" applyFont="1" applyFill="1" applyBorder="1" applyAlignment="1">
      <alignment horizontal="center" vertical="center" wrapText="1"/>
    </xf>
    <xf numFmtId="4" fontId="6" fillId="4" borderId="1" xfId="0" applyNumberFormat="1" applyFont="1" applyFill="1" applyBorder="1" applyAlignment="1">
      <alignment horizontal="center" vertical="center" wrapText="1"/>
    </xf>
    <xf numFmtId="0" fontId="7" fillId="0" borderId="0" xfId="0" applyFont="1"/>
    <xf numFmtId="0" fontId="8" fillId="0" borderId="1" xfId="0" applyFont="1" applyBorder="1" applyAlignment="1">
      <alignment horizontal="center"/>
    </xf>
    <xf numFmtId="0" fontId="8" fillId="0" borderId="1" xfId="0" applyFont="1" applyBorder="1"/>
    <xf numFmtId="3" fontId="8" fillId="0" borderId="1" xfId="0" applyNumberFormat="1" applyFont="1" applyBorder="1" applyAlignment="1">
      <alignment horizontal="center"/>
    </xf>
    <xf numFmtId="3" fontId="10" fillId="0" borderId="1" xfId="2" applyNumberFormat="1" applyFont="1" applyBorder="1" applyAlignment="1">
      <alignment horizontal="center" vertical="center" wrapText="1"/>
    </xf>
    <xf numFmtId="165" fontId="3" fillId="5" borderId="1" xfId="0" applyNumberFormat="1" applyFont="1" applyFill="1" applyBorder="1" applyAlignment="1" applyProtection="1">
      <alignment vertical="center"/>
      <protection locked="0"/>
    </xf>
    <xf numFmtId="165" fontId="3" fillId="0" borderId="1" xfId="0" applyNumberFormat="1" applyFont="1" applyBorder="1" applyAlignment="1">
      <alignment vertical="center"/>
    </xf>
    <xf numFmtId="10" fontId="3" fillId="5" borderId="1" xfId="0" applyNumberFormat="1" applyFont="1" applyFill="1" applyBorder="1" applyAlignment="1" applyProtection="1">
      <alignment vertical="center"/>
      <protection locked="0"/>
    </xf>
    <xf numFmtId="0" fontId="11" fillId="0" borderId="0" xfId="0" applyFont="1"/>
    <xf numFmtId="0" fontId="0" fillId="0" borderId="0" xfId="0" applyAlignment="1">
      <alignment wrapText="1"/>
    </xf>
    <xf numFmtId="0" fontId="8" fillId="0" borderId="0" xfId="0" applyFont="1" applyAlignment="1">
      <alignment horizontal="center"/>
    </xf>
    <xf numFmtId="0" fontId="8" fillId="0" borderId="0" xfId="0" applyFont="1"/>
    <xf numFmtId="3" fontId="8" fillId="0" borderId="0" xfId="0" applyNumberFormat="1" applyFont="1" applyAlignment="1">
      <alignment horizontal="center"/>
    </xf>
    <xf numFmtId="165" fontId="3" fillId="0" borderId="0" xfId="0" applyNumberFormat="1" applyFont="1" applyAlignment="1">
      <alignment vertical="center"/>
    </xf>
    <xf numFmtId="10" fontId="3" fillId="0" borderId="0" xfId="0" applyNumberFormat="1" applyFont="1" applyAlignment="1" applyProtection="1">
      <alignment vertical="center"/>
      <protection locked="0"/>
    </xf>
    <xf numFmtId="165" fontId="3" fillId="0" borderId="0" xfId="0" applyNumberFormat="1" applyFont="1"/>
    <xf numFmtId="0" fontId="8" fillId="6" borderId="1" xfId="0" applyFont="1" applyFill="1" applyBorder="1" applyAlignment="1">
      <alignment horizontal="center"/>
    </xf>
    <xf numFmtId="3" fontId="8" fillId="6" borderId="1" xfId="0" applyNumberFormat="1" applyFont="1" applyFill="1" applyBorder="1" applyAlignment="1">
      <alignment horizontal="center"/>
    </xf>
    <xf numFmtId="165" fontId="3" fillId="6" borderId="1" xfId="0" applyNumberFormat="1" applyFont="1" applyFill="1" applyBorder="1" applyAlignment="1">
      <alignment vertical="center"/>
    </xf>
    <xf numFmtId="10" fontId="3" fillId="6" borderId="1" xfId="0" applyNumberFormat="1" applyFont="1" applyFill="1" applyBorder="1" applyAlignment="1" applyProtection="1">
      <alignment vertical="center"/>
      <protection locked="0"/>
    </xf>
    <xf numFmtId="0" fontId="10" fillId="3" borderId="1" xfId="1" applyFont="1" applyFill="1" applyBorder="1" applyAlignment="1" applyProtection="1">
      <alignment horizontal="center" vertical="center" wrapText="1"/>
    </xf>
    <xf numFmtId="3" fontId="10" fillId="0" borderId="0" xfId="2" applyNumberFormat="1" applyFont="1" applyAlignment="1">
      <alignment horizontal="center" vertical="center" wrapText="1"/>
    </xf>
    <xf numFmtId="165" fontId="3" fillId="0" borderId="0" xfId="0" applyNumberFormat="1" applyFont="1" applyAlignment="1" applyProtection="1">
      <alignment vertical="center"/>
      <protection locked="0"/>
    </xf>
    <xf numFmtId="0" fontId="2" fillId="0" borderId="0" xfId="0" applyFont="1"/>
    <xf numFmtId="0" fontId="0" fillId="0" borderId="0" xfId="0"/>
  </cellXfs>
  <cellStyles count="3">
    <cellStyle name="40 % – Poudarek1" xfId="1" builtinId="31"/>
    <cellStyle name="Navadno" xfId="0" builtinId="0"/>
    <cellStyle name="Navadno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P65"/>
  <sheetViews>
    <sheetView tabSelected="1" workbookViewId="0">
      <selection activeCell="O9" sqref="O9"/>
    </sheetView>
  </sheetViews>
  <sheetFormatPr defaultRowHeight="15" x14ac:dyDescent="0.25"/>
  <cols>
    <col min="1" max="1" width="3.5703125" customWidth="1"/>
    <col min="2" max="2" width="10" customWidth="1"/>
    <col min="3" max="3" width="53.140625" customWidth="1"/>
    <col min="6" max="6" width="14.7109375" customWidth="1"/>
    <col min="7" max="7" width="10.140625" customWidth="1"/>
    <col min="9" max="9" width="12.140625" customWidth="1"/>
    <col min="10" max="10" width="11.7109375" customWidth="1"/>
    <col min="12" max="12" width="10.140625" customWidth="1"/>
  </cols>
  <sheetData>
    <row r="2" spans="2:16" x14ac:dyDescent="0.25">
      <c r="B2" s="30" t="s">
        <v>80</v>
      </c>
      <c r="C2" s="31"/>
    </row>
    <row r="3" spans="2:16" x14ac:dyDescent="0.25">
      <c r="B3" s="1"/>
    </row>
    <row r="4" spans="2:16" s="7" customFormat="1" ht="45.75" customHeight="1" x14ac:dyDescent="0.2">
      <c r="B4" s="4" t="s">
        <v>0</v>
      </c>
      <c r="C4" s="4" t="s">
        <v>1</v>
      </c>
      <c r="D4" s="4" t="s">
        <v>2</v>
      </c>
      <c r="E4" s="4" t="s">
        <v>3</v>
      </c>
      <c r="F4" s="5" t="s">
        <v>4</v>
      </c>
      <c r="G4" s="6" t="s">
        <v>5</v>
      </c>
      <c r="H4" s="6" t="s">
        <v>6</v>
      </c>
      <c r="I4" s="6" t="s">
        <v>7</v>
      </c>
      <c r="J4" s="6" t="s">
        <v>8</v>
      </c>
      <c r="K4" s="4" t="s">
        <v>79</v>
      </c>
      <c r="L4" s="6" t="s">
        <v>5</v>
      </c>
    </row>
    <row r="5" spans="2:16" s="7" customFormat="1" ht="12" x14ac:dyDescent="0.2">
      <c r="B5" s="4"/>
      <c r="C5" s="27" t="s">
        <v>43</v>
      </c>
      <c r="D5" s="4"/>
      <c r="E5" s="4"/>
      <c r="F5" s="5"/>
      <c r="G5" s="6"/>
      <c r="H5" s="6"/>
      <c r="I5" s="6"/>
      <c r="J5" s="6"/>
      <c r="K5" s="4"/>
      <c r="L5" s="6"/>
    </row>
    <row r="6" spans="2:16" s="3" customFormat="1" ht="18" customHeight="1" x14ac:dyDescent="0.2">
      <c r="B6" s="8" t="s">
        <v>9</v>
      </c>
      <c r="C6" s="9" t="s">
        <v>10</v>
      </c>
      <c r="D6" s="10" t="s">
        <v>11</v>
      </c>
      <c r="E6" s="11">
        <v>35000</v>
      </c>
      <c r="F6" s="12"/>
      <c r="G6" s="13">
        <f>ROUND(E6*F6,4)</f>
        <v>0</v>
      </c>
      <c r="H6" s="14"/>
      <c r="I6" s="13">
        <f>ROUND(F6+F6*H6,4)</f>
        <v>0</v>
      </c>
      <c r="J6" s="13">
        <f>ROUND(E6*I6,4)</f>
        <v>0</v>
      </c>
      <c r="K6" s="11">
        <f>E6*3</f>
        <v>105000</v>
      </c>
      <c r="L6" s="13">
        <f>ROUND(K6*F6,4)</f>
        <v>0</v>
      </c>
    </row>
    <row r="7" spans="2:16" s="3" customFormat="1" ht="18" customHeight="1" x14ac:dyDescent="0.2">
      <c r="B7" s="8" t="s">
        <v>12</v>
      </c>
      <c r="C7" s="9" t="s">
        <v>13</v>
      </c>
      <c r="D7" s="10" t="s">
        <v>11</v>
      </c>
      <c r="E7" s="11">
        <v>140</v>
      </c>
      <c r="F7" s="12"/>
      <c r="G7" s="13">
        <f t="shared" ref="G7:G11" si="0">ROUND(E7*F7,4)</f>
        <v>0</v>
      </c>
      <c r="H7" s="14"/>
      <c r="I7" s="13">
        <f t="shared" ref="I7:I11" si="1">ROUND(F7+F7*H7,4)</f>
        <v>0</v>
      </c>
      <c r="J7" s="13">
        <f t="shared" ref="J7:J11" si="2">ROUND(E7*I7,4)</f>
        <v>0</v>
      </c>
      <c r="K7" s="11">
        <f t="shared" ref="K7:K58" si="3">E7*3</f>
        <v>420</v>
      </c>
      <c r="L7" s="13">
        <f t="shared" ref="L7:L58" si="4">ROUND(K7*F7,4)</f>
        <v>0</v>
      </c>
    </row>
    <row r="8" spans="2:16" s="3" customFormat="1" ht="18" customHeight="1" x14ac:dyDescent="0.2">
      <c r="B8" s="8" t="s">
        <v>14</v>
      </c>
      <c r="C8" s="9" t="s">
        <v>15</v>
      </c>
      <c r="D8" s="10" t="s">
        <v>16</v>
      </c>
      <c r="E8" s="11">
        <v>200</v>
      </c>
      <c r="F8" s="12"/>
      <c r="G8" s="13">
        <f t="shared" si="0"/>
        <v>0</v>
      </c>
      <c r="H8" s="14"/>
      <c r="I8" s="13">
        <f t="shared" si="1"/>
        <v>0</v>
      </c>
      <c r="J8" s="13">
        <f t="shared" si="2"/>
        <v>0</v>
      </c>
      <c r="K8" s="11">
        <f t="shared" si="3"/>
        <v>600</v>
      </c>
      <c r="L8" s="13">
        <f t="shared" si="4"/>
        <v>0</v>
      </c>
    </row>
    <row r="9" spans="2:16" s="3" customFormat="1" ht="18" customHeight="1" x14ac:dyDescent="0.2">
      <c r="B9" s="8" t="s">
        <v>17</v>
      </c>
      <c r="C9" s="9" t="s">
        <v>18</v>
      </c>
      <c r="D9" s="10" t="s">
        <v>16</v>
      </c>
      <c r="E9" s="11">
        <v>200</v>
      </c>
      <c r="F9" s="12"/>
      <c r="G9" s="13">
        <f t="shared" si="0"/>
        <v>0</v>
      </c>
      <c r="H9" s="14"/>
      <c r="I9" s="13">
        <f t="shared" si="1"/>
        <v>0</v>
      </c>
      <c r="J9" s="13">
        <f t="shared" si="2"/>
        <v>0</v>
      </c>
      <c r="K9" s="11">
        <f t="shared" si="3"/>
        <v>600</v>
      </c>
      <c r="L9" s="13">
        <f t="shared" si="4"/>
        <v>0</v>
      </c>
    </row>
    <row r="10" spans="2:16" s="3" customFormat="1" ht="18" customHeight="1" x14ac:dyDescent="0.2">
      <c r="B10" s="8" t="s">
        <v>19</v>
      </c>
      <c r="C10" s="9" t="s">
        <v>20</v>
      </c>
      <c r="D10" s="10" t="s">
        <v>16</v>
      </c>
      <c r="E10" s="11">
        <v>100</v>
      </c>
      <c r="F10" s="12"/>
      <c r="G10" s="13">
        <f t="shared" si="0"/>
        <v>0</v>
      </c>
      <c r="H10" s="14"/>
      <c r="I10" s="13">
        <f t="shared" si="1"/>
        <v>0</v>
      </c>
      <c r="J10" s="13">
        <f t="shared" si="2"/>
        <v>0</v>
      </c>
      <c r="K10" s="11">
        <f t="shared" si="3"/>
        <v>300</v>
      </c>
      <c r="L10" s="13">
        <f t="shared" si="4"/>
        <v>0</v>
      </c>
    </row>
    <row r="11" spans="2:16" s="3" customFormat="1" ht="18" customHeight="1" x14ac:dyDescent="0.2">
      <c r="B11" s="8" t="s">
        <v>21</v>
      </c>
      <c r="C11" s="9" t="s">
        <v>22</v>
      </c>
      <c r="D11" s="10" t="s">
        <v>23</v>
      </c>
      <c r="E11" s="11">
        <v>10</v>
      </c>
      <c r="F11" s="12"/>
      <c r="G11" s="13">
        <f t="shared" si="0"/>
        <v>0</v>
      </c>
      <c r="H11" s="14"/>
      <c r="I11" s="13">
        <f t="shared" si="1"/>
        <v>0</v>
      </c>
      <c r="J11" s="13">
        <f t="shared" si="2"/>
        <v>0</v>
      </c>
      <c r="K11" s="11">
        <f t="shared" si="3"/>
        <v>30</v>
      </c>
      <c r="L11" s="13">
        <f t="shared" si="4"/>
        <v>0</v>
      </c>
    </row>
    <row r="12" spans="2:16" s="3" customFormat="1" ht="18" customHeight="1" x14ac:dyDescent="0.2">
      <c r="B12" s="8" t="s">
        <v>24</v>
      </c>
      <c r="C12" s="9" t="s">
        <v>25</v>
      </c>
      <c r="D12" s="10" t="s">
        <v>16</v>
      </c>
      <c r="E12" s="11">
        <v>150</v>
      </c>
      <c r="F12" s="12"/>
      <c r="G12" s="13">
        <f>ROUND(E12*F12,4)</f>
        <v>0</v>
      </c>
      <c r="H12" s="14"/>
      <c r="I12" s="13">
        <f>ROUND(F12+F12*H12,4)</f>
        <v>0</v>
      </c>
      <c r="J12" s="13">
        <f>ROUND(E12*I12,4)</f>
        <v>0</v>
      </c>
      <c r="K12" s="11">
        <f t="shared" si="3"/>
        <v>450</v>
      </c>
      <c r="L12" s="13">
        <f t="shared" si="4"/>
        <v>0</v>
      </c>
    </row>
    <row r="13" spans="2:16" s="3" customFormat="1" ht="12" x14ac:dyDescent="0.2">
      <c r="B13" s="23"/>
      <c r="C13" s="23" t="s">
        <v>44</v>
      </c>
      <c r="D13" s="24"/>
      <c r="E13" s="24"/>
      <c r="F13" s="24"/>
      <c r="G13" s="25"/>
      <c r="H13" s="26"/>
      <c r="I13" s="25"/>
      <c r="J13" s="25"/>
      <c r="K13" s="25"/>
      <c r="L13" s="25"/>
    </row>
    <row r="14" spans="2:16" s="3" customFormat="1" ht="18" customHeight="1" x14ac:dyDescent="0.2">
      <c r="B14" s="8">
        <v>8</v>
      </c>
      <c r="C14" s="9" t="s">
        <v>29</v>
      </c>
      <c r="D14" s="10" t="s">
        <v>16</v>
      </c>
      <c r="E14" s="11">
        <v>30</v>
      </c>
      <c r="F14" s="12"/>
      <c r="G14" s="13">
        <f t="shared" ref="G14:G39" si="5">ROUND(E14*F14,4)</f>
        <v>0</v>
      </c>
      <c r="H14" s="14"/>
      <c r="I14" s="13">
        <f t="shared" ref="I14:I39" si="6">ROUND(F14+F14*H14,4)</f>
        <v>0</v>
      </c>
      <c r="J14" s="13">
        <f t="shared" ref="J14:J39" si="7">ROUND(E14*I14,4)</f>
        <v>0</v>
      </c>
      <c r="K14" s="11">
        <f t="shared" si="3"/>
        <v>90</v>
      </c>
      <c r="L14" s="13">
        <f t="shared" si="4"/>
        <v>0</v>
      </c>
      <c r="M14" s="20"/>
      <c r="N14" s="21"/>
      <c r="O14" s="20"/>
      <c r="P14" s="20"/>
    </row>
    <row r="15" spans="2:16" s="3" customFormat="1" ht="18" customHeight="1" x14ac:dyDescent="0.2">
      <c r="B15" s="8">
        <v>9</v>
      </c>
      <c r="C15" s="9" t="s">
        <v>30</v>
      </c>
      <c r="D15" s="10" t="s">
        <v>16</v>
      </c>
      <c r="E15" s="11">
        <v>10</v>
      </c>
      <c r="F15" s="12"/>
      <c r="G15" s="13">
        <f t="shared" si="5"/>
        <v>0</v>
      </c>
      <c r="H15" s="14"/>
      <c r="I15" s="13">
        <f t="shared" si="6"/>
        <v>0</v>
      </c>
      <c r="J15" s="13">
        <f t="shared" si="7"/>
        <v>0</v>
      </c>
      <c r="K15" s="11">
        <f t="shared" si="3"/>
        <v>30</v>
      </c>
      <c r="L15" s="13">
        <f t="shared" si="4"/>
        <v>0</v>
      </c>
      <c r="M15" s="20"/>
      <c r="N15" s="21"/>
      <c r="O15" s="20"/>
      <c r="P15" s="20"/>
    </row>
    <row r="16" spans="2:16" s="3" customFormat="1" ht="18" customHeight="1" x14ac:dyDescent="0.2">
      <c r="B16" s="8">
        <v>10</v>
      </c>
      <c r="C16" s="9" t="s">
        <v>31</v>
      </c>
      <c r="D16" s="10" t="s">
        <v>16</v>
      </c>
      <c r="E16" s="11">
        <v>10</v>
      </c>
      <c r="F16" s="12"/>
      <c r="G16" s="13">
        <f t="shared" si="5"/>
        <v>0</v>
      </c>
      <c r="H16" s="14"/>
      <c r="I16" s="13">
        <f t="shared" si="6"/>
        <v>0</v>
      </c>
      <c r="J16" s="13">
        <f t="shared" si="7"/>
        <v>0</v>
      </c>
      <c r="K16" s="11">
        <f t="shared" si="3"/>
        <v>30</v>
      </c>
      <c r="L16" s="13">
        <f t="shared" si="4"/>
        <v>0</v>
      </c>
      <c r="M16" s="20"/>
      <c r="N16" s="21"/>
      <c r="O16" s="20"/>
      <c r="P16" s="20"/>
    </row>
    <row r="17" spans="2:16" s="3" customFormat="1" ht="18" customHeight="1" x14ac:dyDescent="0.2">
      <c r="B17" s="8">
        <v>11</v>
      </c>
      <c r="C17" s="9" t="s">
        <v>32</v>
      </c>
      <c r="D17" s="10" t="s">
        <v>16</v>
      </c>
      <c r="E17" s="11">
        <v>20</v>
      </c>
      <c r="F17" s="12"/>
      <c r="G17" s="13">
        <f t="shared" si="5"/>
        <v>0</v>
      </c>
      <c r="H17" s="14"/>
      <c r="I17" s="13">
        <f t="shared" si="6"/>
        <v>0</v>
      </c>
      <c r="J17" s="13">
        <f t="shared" si="7"/>
        <v>0</v>
      </c>
      <c r="K17" s="11">
        <f t="shared" si="3"/>
        <v>60</v>
      </c>
      <c r="L17" s="13">
        <f t="shared" si="4"/>
        <v>0</v>
      </c>
      <c r="M17" s="20"/>
      <c r="N17" s="21"/>
      <c r="O17" s="20"/>
      <c r="P17" s="20"/>
    </row>
    <row r="18" spans="2:16" s="3" customFormat="1" ht="18" customHeight="1" x14ac:dyDescent="0.2">
      <c r="B18" s="8">
        <v>12</v>
      </c>
      <c r="C18" s="9" t="s">
        <v>51</v>
      </c>
      <c r="D18" s="10" t="s">
        <v>16</v>
      </c>
      <c r="E18" s="11">
        <v>100</v>
      </c>
      <c r="F18" s="12"/>
      <c r="G18" s="13">
        <f t="shared" si="5"/>
        <v>0</v>
      </c>
      <c r="H18" s="14"/>
      <c r="I18" s="13">
        <f t="shared" si="6"/>
        <v>0</v>
      </c>
      <c r="J18" s="13">
        <f t="shared" si="7"/>
        <v>0</v>
      </c>
      <c r="K18" s="11">
        <f t="shared" si="3"/>
        <v>300</v>
      </c>
      <c r="L18" s="13">
        <f t="shared" si="4"/>
        <v>0</v>
      </c>
      <c r="M18" s="20"/>
      <c r="N18" s="21"/>
      <c r="O18" s="20"/>
      <c r="P18" s="20"/>
    </row>
    <row r="19" spans="2:16" s="3" customFormat="1" ht="18" customHeight="1" x14ac:dyDescent="0.2">
      <c r="B19" s="8">
        <v>13</v>
      </c>
      <c r="C19" s="9" t="s">
        <v>33</v>
      </c>
      <c r="D19" s="10" t="s">
        <v>16</v>
      </c>
      <c r="E19" s="11">
        <v>10</v>
      </c>
      <c r="F19" s="12"/>
      <c r="G19" s="13">
        <f t="shared" si="5"/>
        <v>0</v>
      </c>
      <c r="H19" s="14"/>
      <c r="I19" s="13">
        <f t="shared" si="6"/>
        <v>0</v>
      </c>
      <c r="J19" s="13">
        <f t="shared" si="7"/>
        <v>0</v>
      </c>
      <c r="K19" s="11">
        <f t="shared" si="3"/>
        <v>30</v>
      </c>
      <c r="L19" s="13">
        <f t="shared" si="4"/>
        <v>0</v>
      </c>
      <c r="M19" s="20"/>
      <c r="N19" s="21"/>
      <c r="O19" s="20"/>
      <c r="P19" s="20"/>
    </row>
    <row r="20" spans="2:16" s="3" customFormat="1" ht="18" customHeight="1" x14ac:dyDescent="0.2">
      <c r="B20" s="8">
        <v>14</v>
      </c>
      <c r="C20" s="9" t="s">
        <v>34</v>
      </c>
      <c r="D20" s="10" t="s">
        <v>16</v>
      </c>
      <c r="E20" s="11">
        <v>5</v>
      </c>
      <c r="F20" s="12"/>
      <c r="G20" s="13">
        <f t="shared" si="5"/>
        <v>0</v>
      </c>
      <c r="H20" s="14"/>
      <c r="I20" s="13">
        <f t="shared" si="6"/>
        <v>0</v>
      </c>
      <c r="J20" s="13">
        <f t="shared" si="7"/>
        <v>0</v>
      </c>
      <c r="K20" s="11">
        <f t="shared" si="3"/>
        <v>15</v>
      </c>
      <c r="L20" s="13">
        <f t="shared" si="4"/>
        <v>0</v>
      </c>
      <c r="M20" s="20"/>
      <c r="N20" s="21"/>
      <c r="O20" s="20"/>
      <c r="P20" s="20"/>
    </row>
    <row r="21" spans="2:16" s="3" customFormat="1" ht="18" customHeight="1" x14ac:dyDescent="0.2">
      <c r="B21" s="8">
        <v>15</v>
      </c>
      <c r="C21" s="9" t="s">
        <v>35</v>
      </c>
      <c r="D21" s="10" t="s">
        <v>16</v>
      </c>
      <c r="E21" s="11">
        <v>5</v>
      </c>
      <c r="F21" s="12"/>
      <c r="G21" s="13">
        <f t="shared" si="5"/>
        <v>0</v>
      </c>
      <c r="H21" s="14"/>
      <c r="I21" s="13">
        <f t="shared" si="6"/>
        <v>0</v>
      </c>
      <c r="J21" s="13">
        <f t="shared" si="7"/>
        <v>0</v>
      </c>
      <c r="K21" s="11">
        <f t="shared" si="3"/>
        <v>15</v>
      </c>
      <c r="L21" s="13">
        <f t="shared" si="4"/>
        <v>0</v>
      </c>
      <c r="M21" s="20"/>
      <c r="N21" s="21"/>
      <c r="O21" s="20"/>
      <c r="P21" s="20"/>
    </row>
    <row r="22" spans="2:16" s="3" customFormat="1" ht="18" customHeight="1" x14ac:dyDescent="0.2">
      <c r="B22" s="8">
        <v>16</v>
      </c>
      <c r="C22" s="9" t="s">
        <v>52</v>
      </c>
      <c r="D22" s="10" t="s">
        <v>16</v>
      </c>
      <c r="E22" s="11">
        <v>10</v>
      </c>
      <c r="F22" s="12"/>
      <c r="G22" s="13">
        <f t="shared" si="5"/>
        <v>0</v>
      </c>
      <c r="H22" s="14"/>
      <c r="I22" s="13">
        <f t="shared" si="6"/>
        <v>0</v>
      </c>
      <c r="J22" s="13">
        <f t="shared" si="7"/>
        <v>0</v>
      </c>
      <c r="K22" s="11">
        <f t="shared" si="3"/>
        <v>30</v>
      </c>
      <c r="L22" s="13">
        <f t="shared" si="4"/>
        <v>0</v>
      </c>
      <c r="M22" s="20"/>
      <c r="N22" s="21"/>
      <c r="O22" s="20"/>
      <c r="P22" s="20"/>
    </row>
    <row r="23" spans="2:16" s="3" customFormat="1" ht="18" customHeight="1" x14ac:dyDescent="0.2">
      <c r="B23" s="8">
        <v>17</v>
      </c>
      <c r="C23" s="9" t="s">
        <v>36</v>
      </c>
      <c r="D23" s="10" t="s">
        <v>16</v>
      </c>
      <c r="E23" s="11">
        <v>10</v>
      </c>
      <c r="F23" s="12"/>
      <c r="G23" s="13">
        <f t="shared" si="5"/>
        <v>0</v>
      </c>
      <c r="H23" s="14"/>
      <c r="I23" s="13">
        <f t="shared" si="6"/>
        <v>0</v>
      </c>
      <c r="J23" s="13">
        <f t="shared" si="7"/>
        <v>0</v>
      </c>
      <c r="K23" s="11">
        <f t="shared" si="3"/>
        <v>30</v>
      </c>
      <c r="L23" s="13">
        <f t="shared" si="4"/>
        <v>0</v>
      </c>
      <c r="M23" s="20"/>
      <c r="N23" s="21"/>
      <c r="O23" s="20"/>
      <c r="P23" s="20"/>
    </row>
    <row r="24" spans="2:16" s="3" customFormat="1" ht="18" customHeight="1" x14ac:dyDescent="0.2">
      <c r="B24" s="8">
        <v>18</v>
      </c>
      <c r="C24" s="9" t="s">
        <v>37</v>
      </c>
      <c r="D24" s="10" t="s">
        <v>16</v>
      </c>
      <c r="E24" s="11">
        <v>30</v>
      </c>
      <c r="F24" s="12"/>
      <c r="G24" s="13">
        <f t="shared" si="5"/>
        <v>0</v>
      </c>
      <c r="H24" s="14"/>
      <c r="I24" s="13">
        <f t="shared" si="6"/>
        <v>0</v>
      </c>
      <c r="J24" s="13">
        <f t="shared" si="7"/>
        <v>0</v>
      </c>
      <c r="K24" s="11">
        <f t="shared" si="3"/>
        <v>90</v>
      </c>
      <c r="L24" s="13">
        <f t="shared" si="4"/>
        <v>0</v>
      </c>
      <c r="M24" s="20"/>
      <c r="N24" s="21"/>
      <c r="O24" s="20"/>
      <c r="P24" s="20"/>
    </row>
    <row r="25" spans="2:16" s="3" customFormat="1" ht="18" customHeight="1" x14ac:dyDescent="0.2">
      <c r="B25" s="8">
        <v>19</v>
      </c>
      <c r="C25" s="9" t="s">
        <v>49</v>
      </c>
      <c r="D25" s="10" t="s">
        <v>16</v>
      </c>
      <c r="E25" s="11">
        <v>300</v>
      </c>
      <c r="F25" s="12"/>
      <c r="G25" s="13">
        <f t="shared" si="5"/>
        <v>0</v>
      </c>
      <c r="H25" s="14"/>
      <c r="I25" s="13">
        <f t="shared" si="6"/>
        <v>0</v>
      </c>
      <c r="J25" s="13">
        <f t="shared" si="7"/>
        <v>0</v>
      </c>
      <c r="K25" s="11">
        <f t="shared" si="3"/>
        <v>900</v>
      </c>
      <c r="L25" s="13">
        <f t="shared" si="4"/>
        <v>0</v>
      </c>
      <c r="M25" s="20"/>
      <c r="N25" s="21"/>
      <c r="O25" s="20"/>
      <c r="P25" s="20"/>
    </row>
    <row r="26" spans="2:16" s="3" customFormat="1" ht="18" customHeight="1" x14ac:dyDescent="0.2">
      <c r="B26" s="8">
        <v>19</v>
      </c>
      <c r="C26" s="9" t="s">
        <v>38</v>
      </c>
      <c r="D26" s="10" t="s">
        <v>16</v>
      </c>
      <c r="E26" s="11">
        <v>10</v>
      </c>
      <c r="F26" s="12"/>
      <c r="G26" s="13">
        <f t="shared" si="5"/>
        <v>0</v>
      </c>
      <c r="H26" s="14"/>
      <c r="I26" s="13">
        <f t="shared" si="6"/>
        <v>0</v>
      </c>
      <c r="J26" s="13">
        <f t="shared" si="7"/>
        <v>0</v>
      </c>
      <c r="K26" s="11">
        <f t="shared" si="3"/>
        <v>30</v>
      </c>
      <c r="L26" s="13">
        <f t="shared" si="4"/>
        <v>0</v>
      </c>
      <c r="M26" s="20"/>
      <c r="N26" s="21"/>
      <c r="O26" s="20"/>
      <c r="P26" s="20"/>
    </row>
    <row r="27" spans="2:16" s="3" customFormat="1" ht="18" customHeight="1" x14ac:dyDescent="0.2">
      <c r="B27" s="8">
        <v>20</v>
      </c>
      <c r="C27" s="9" t="s">
        <v>39</v>
      </c>
      <c r="D27" s="10" t="s">
        <v>16</v>
      </c>
      <c r="E27" s="11">
        <v>10</v>
      </c>
      <c r="F27" s="12"/>
      <c r="G27" s="13">
        <f t="shared" si="5"/>
        <v>0</v>
      </c>
      <c r="H27" s="14"/>
      <c r="I27" s="13">
        <f t="shared" si="6"/>
        <v>0</v>
      </c>
      <c r="J27" s="13">
        <f t="shared" si="7"/>
        <v>0</v>
      </c>
      <c r="K27" s="11">
        <f t="shared" si="3"/>
        <v>30</v>
      </c>
      <c r="L27" s="13">
        <f t="shared" si="4"/>
        <v>0</v>
      </c>
    </row>
    <row r="28" spans="2:16" s="3" customFormat="1" ht="18" customHeight="1" x14ac:dyDescent="0.2">
      <c r="B28" s="8">
        <v>21</v>
      </c>
      <c r="C28" s="9" t="s">
        <v>53</v>
      </c>
      <c r="D28" s="10" t="s">
        <v>16</v>
      </c>
      <c r="E28" s="11">
        <v>5</v>
      </c>
      <c r="F28" s="12"/>
      <c r="G28" s="13">
        <f t="shared" si="5"/>
        <v>0</v>
      </c>
      <c r="H28" s="14"/>
      <c r="I28" s="13">
        <f t="shared" si="6"/>
        <v>0</v>
      </c>
      <c r="J28" s="13">
        <f t="shared" si="7"/>
        <v>0</v>
      </c>
      <c r="K28" s="11">
        <f t="shared" si="3"/>
        <v>15</v>
      </c>
      <c r="L28" s="13">
        <f t="shared" si="4"/>
        <v>0</v>
      </c>
      <c r="M28" s="22"/>
      <c r="N28" s="2"/>
      <c r="O28" s="2"/>
      <c r="P28" s="22"/>
    </row>
    <row r="29" spans="2:16" ht="18" customHeight="1" x14ac:dyDescent="0.25">
      <c r="B29" s="8">
        <v>22</v>
      </c>
      <c r="C29" s="9" t="s">
        <v>40</v>
      </c>
      <c r="D29" s="10" t="s">
        <v>16</v>
      </c>
      <c r="E29" s="11">
        <v>10</v>
      </c>
      <c r="F29" s="12"/>
      <c r="G29" s="13">
        <f t="shared" si="5"/>
        <v>0</v>
      </c>
      <c r="H29" s="14"/>
      <c r="I29" s="13">
        <f t="shared" si="6"/>
        <v>0</v>
      </c>
      <c r="J29" s="13">
        <f t="shared" si="7"/>
        <v>0</v>
      </c>
      <c r="K29" s="11">
        <f t="shared" si="3"/>
        <v>30</v>
      </c>
      <c r="L29" s="13">
        <f t="shared" si="4"/>
        <v>0</v>
      </c>
    </row>
    <row r="30" spans="2:16" ht="18" customHeight="1" x14ac:dyDescent="0.25">
      <c r="B30" s="8">
        <v>23</v>
      </c>
      <c r="C30" s="9" t="s">
        <v>48</v>
      </c>
      <c r="D30" s="10" t="s">
        <v>16</v>
      </c>
      <c r="E30" s="11">
        <v>10</v>
      </c>
      <c r="F30" s="12"/>
      <c r="G30" s="13">
        <f t="shared" si="5"/>
        <v>0</v>
      </c>
      <c r="H30" s="14"/>
      <c r="I30" s="13">
        <f t="shared" si="6"/>
        <v>0</v>
      </c>
      <c r="J30" s="13">
        <f t="shared" si="7"/>
        <v>0</v>
      </c>
      <c r="K30" s="11">
        <f t="shared" si="3"/>
        <v>30</v>
      </c>
      <c r="L30" s="13">
        <f t="shared" si="4"/>
        <v>0</v>
      </c>
    </row>
    <row r="31" spans="2:16" ht="18" customHeight="1" x14ac:dyDescent="0.25">
      <c r="B31" s="8">
        <v>24</v>
      </c>
      <c r="C31" s="9" t="s">
        <v>54</v>
      </c>
      <c r="D31" s="10" t="s">
        <v>16</v>
      </c>
      <c r="E31" s="11">
        <v>10</v>
      </c>
      <c r="F31" s="12"/>
      <c r="G31" s="13">
        <f t="shared" si="5"/>
        <v>0</v>
      </c>
      <c r="H31" s="14"/>
      <c r="I31" s="13">
        <f t="shared" si="6"/>
        <v>0</v>
      </c>
      <c r="J31" s="13">
        <f t="shared" si="7"/>
        <v>0</v>
      </c>
      <c r="K31" s="11">
        <f t="shared" si="3"/>
        <v>30</v>
      </c>
      <c r="L31" s="13">
        <f t="shared" si="4"/>
        <v>0</v>
      </c>
    </row>
    <row r="32" spans="2:16" ht="18" customHeight="1" x14ac:dyDescent="0.25">
      <c r="B32" s="8">
        <v>25</v>
      </c>
      <c r="C32" s="9" t="s">
        <v>55</v>
      </c>
      <c r="D32" s="10" t="s">
        <v>56</v>
      </c>
      <c r="E32" s="11">
        <v>10</v>
      </c>
      <c r="F32" s="12"/>
      <c r="G32" s="13">
        <f t="shared" si="5"/>
        <v>0</v>
      </c>
      <c r="H32" s="14"/>
      <c r="I32" s="13">
        <f t="shared" si="6"/>
        <v>0</v>
      </c>
      <c r="J32" s="13">
        <f t="shared" si="7"/>
        <v>0</v>
      </c>
      <c r="K32" s="11">
        <f t="shared" si="3"/>
        <v>30</v>
      </c>
      <c r="L32" s="13">
        <f t="shared" si="4"/>
        <v>0</v>
      </c>
    </row>
    <row r="33" spans="2:16" ht="18" customHeight="1" x14ac:dyDescent="0.25">
      <c r="B33" s="8">
        <v>26</v>
      </c>
      <c r="C33" s="9" t="s">
        <v>41</v>
      </c>
      <c r="D33" s="10" t="s">
        <v>16</v>
      </c>
      <c r="E33" s="11">
        <v>2</v>
      </c>
      <c r="F33" s="12"/>
      <c r="G33" s="13">
        <f t="shared" si="5"/>
        <v>0</v>
      </c>
      <c r="H33" s="14"/>
      <c r="I33" s="13">
        <f t="shared" si="6"/>
        <v>0</v>
      </c>
      <c r="J33" s="13">
        <f t="shared" si="7"/>
        <v>0</v>
      </c>
      <c r="K33" s="11">
        <f t="shared" si="3"/>
        <v>6</v>
      </c>
      <c r="L33" s="13">
        <f t="shared" si="4"/>
        <v>0</v>
      </c>
    </row>
    <row r="34" spans="2:16" ht="18" customHeight="1" x14ac:dyDescent="0.25">
      <c r="B34" s="8">
        <v>27</v>
      </c>
      <c r="C34" s="9" t="s">
        <v>42</v>
      </c>
      <c r="D34" s="10" t="s">
        <v>16</v>
      </c>
      <c r="E34" s="11">
        <v>10</v>
      </c>
      <c r="F34" s="12"/>
      <c r="G34" s="13">
        <f t="shared" si="5"/>
        <v>0</v>
      </c>
      <c r="H34" s="14"/>
      <c r="I34" s="13">
        <f t="shared" si="6"/>
        <v>0</v>
      </c>
      <c r="J34" s="13">
        <f t="shared" si="7"/>
        <v>0</v>
      </c>
      <c r="K34" s="11">
        <f t="shared" si="3"/>
        <v>30</v>
      </c>
      <c r="L34" s="13">
        <f t="shared" si="4"/>
        <v>0</v>
      </c>
      <c r="M34" s="16"/>
      <c r="N34" s="16"/>
      <c r="O34" s="16"/>
      <c r="P34" s="16"/>
    </row>
    <row r="35" spans="2:16" ht="18" customHeight="1" x14ac:dyDescent="0.25">
      <c r="B35" s="8">
        <v>28</v>
      </c>
      <c r="C35" s="9" t="s">
        <v>57</v>
      </c>
      <c r="D35" s="10" t="s">
        <v>16</v>
      </c>
      <c r="E35" s="11">
        <v>10</v>
      </c>
      <c r="F35" s="12"/>
      <c r="G35" s="13">
        <f t="shared" si="5"/>
        <v>0</v>
      </c>
      <c r="H35" s="14"/>
      <c r="I35" s="13">
        <f t="shared" si="6"/>
        <v>0</v>
      </c>
      <c r="J35" s="13">
        <f t="shared" si="7"/>
        <v>0</v>
      </c>
      <c r="K35" s="11">
        <f t="shared" si="3"/>
        <v>30</v>
      </c>
      <c r="L35" s="13">
        <f t="shared" si="4"/>
        <v>0</v>
      </c>
      <c r="M35" s="16"/>
      <c r="N35" s="16"/>
      <c r="O35" s="16"/>
      <c r="P35" s="16"/>
    </row>
    <row r="36" spans="2:16" ht="20.25" customHeight="1" x14ac:dyDescent="0.25">
      <c r="B36" s="8">
        <v>29</v>
      </c>
      <c r="C36" s="9" t="s">
        <v>47</v>
      </c>
      <c r="D36" s="10" t="s">
        <v>16</v>
      </c>
      <c r="E36" s="11">
        <v>10</v>
      </c>
      <c r="F36" s="12"/>
      <c r="G36" s="13">
        <f t="shared" si="5"/>
        <v>0</v>
      </c>
      <c r="H36" s="14"/>
      <c r="I36" s="13">
        <f t="shared" si="6"/>
        <v>0</v>
      </c>
      <c r="J36" s="13">
        <f t="shared" si="7"/>
        <v>0</v>
      </c>
      <c r="K36" s="11">
        <f t="shared" si="3"/>
        <v>30</v>
      </c>
      <c r="L36" s="13">
        <f t="shared" si="4"/>
        <v>0</v>
      </c>
    </row>
    <row r="37" spans="2:16" ht="20.25" customHeight="1" x14ac:dyDescent="0.25">
      <c r="B37" s="8">
        <v>30</v>
      </c>
      <c r="C37" s="9" t="s">
        <v>58</v>
      </c>
      <c r="D37" s="10" t="s">
        <v>16</v>
      </c>
      <c r="E37" s="11">
        <v>20</v>
      </c>
      <c r="F37" s="12"/>
      <c r="G37" s="13">
        <f t="shared" si="5"/>
        <v>0</v>
      </c>
      <c r="H37" s="14"/>
      <c r="I37" s="13">
        <f t="shared" si="6"/>
        <v>0</v>
      </c>
      <c r="J37" s="13">
        <f t="shared" si="7"/>
        <v>0</v>
      </c>
      <c r="K37" s="11">
        <f t="shared" si="3"/>
        <v>60</v>
      </c>
      <c r="L37" s="13">
        <f t="shared" si="4"/>
        <v>0</v>
      </c>
    </row>
    <row r="38" spans="2:16" ht="20.25" customHeight="1" x14ac:dyDescent="0.25">
      <c r="B38" s="8">
        <v>31</v>
      </c>
      <c r="C38" s="9" t="s">
        <v>32</v>
      </c>
      <c r="D38" s="10" t="s">
        <v>16</v>
      </c>
      <c r="E38" s="11">
        <v>20</v>
      </c>
      <c r="F38" s="12"/>
      <c r="G38" s="13">
        <f t="shared" si="5"/>
        <v>0</v>
      </c>
      <c r="H38" s="14"/>
      <c r="I38" s="13">
        <f t="shared" si="6"/>
        <v>0</v>
      </c>
      <c r="J38" s="13">
        <f t="shared" si="7"/>
        <v>0</v>
      </c>
      <c r="K38" s="11">
        <f t="shared" si="3"/>
        <v>60</v>
      </c>
      <c r="L38" s="13">
        <f t="shared" si="4"/>
        <v>0</v>
      </c>
    </row>
    <row r="39" spans="2:16" ht="20.25" customHeight="1" x14ac:dyDescent="0.25">
      <c r="B39" s="8">
        <v>32</v>
      </c>
      <c r="C39" s="9" t="s">
        <v>59</v>
      </c>
      <c r="D39" s="10" t="s">
        <v>16</v>
      </c>
      <c r="E39" s="11">
        <v>10</v>
      </c>
      <c r="F39" s="12"/>
      <c r="G39" s="13">
        <f t="shared" si="5"/>
        <v>0</v>
      </c>
      <c r="H39" s="14"/>
      <c r="I39" s="13">
        <f t="shared" si="6"/>
        <v>0</v>
      </c>
      <c r="J39" s="13">
        <f t="shared" si="7"/>
        <v>0</v>
      </c>
      <c r="K39" s="11">
        <f t="shared" si="3"/>
        <v>30</v>
      </c>
      <c r="L39" s="13">
        <f t="shared" si="4"/>
        <v>0</v>
      </c>
    </row>
    <row r="40" spans="2:16" s="3" customFormat="1" ht="12" x14ac:dyDescent="0.2">
      <c r="B40" s="23"/>
      <c r="C40" s="23" t="s">
        <v>60</v>
      </c>
      <c r="D40" s="24"/>
      <c r="E40" s="24"/>
      <c r="F40" s="24"/>
      <c r="G40" s="25"/>
      <c r="H40" s="26"/>
      <c r="I40" s="25"/>
      <c r="J40" s="25"/>
      <c r="K40" s="25"/>
      <c r="L40" s="25"/>
    </row>
    <row r="41" spans="2:16" ht="20.25" customHeight="1" x14ac:dyDescent="0.25">
      <c r="B41" s="8">
        <v>33</v>
      </c>
      <c r="C41" s="9" t="s">
        <v>61</v>
      </c>
      <c r="D41" s="10" t="s">
        <v>16</v>
      </c>
      <c r="E41" s="11">
        <v>150</v>
      </c>
      <c r="F41" s="12"/>
      <c r="G41" s="13">
        <f t="shared" ref="G41:G58" si="8">ROUND(E41*F41,4)</f>
        <v>0</v>
      </c>
      <c r="H41" s="14"/>
      <c r="I41" s="13">
        <f t="shared" ref="I41:I58" si="9">ROUND(F41+F41*H41,4)</f>
        <v>0</v>
      </c>
      <c r="J41" s="13">
        <f t="shared" ref="J41:J58" si="10">ROUND(E41*I41,4)</f>
        <v>0</v>
      </c>
      <c r="K41" s="11">
        <f t="shared" si="3"/>
        <v>450</v>
      </c>
      <c r="L41" s="13">
        <f t="shared" si="4"/>
        <v>0</v>
      </c>
    </row>
    <row r="42" spans="2:16" ht="20.25" customHeight="1" x14ac:dyDescent="0.25">
      <c r="B42" s="8">
        <v>34</v>
      </c>
      <c r="C42" s="9" t="s">
        <v>62</v>
      </c>
      <c r="D42" s="10" t="s">
        <v>16</v>
      </c>
      <c r="E42" s="11">
        <v>200</v>
      </c>
      <c r="F42" s="12"/>
      <c r="G42" s="13">
        <f t="shared" si="8"/>
        <v>0</v>
      </c>
      <c r="H42" s="14"/>
      <c r="I42" s="13">
        <f t="shared" si="9"/>
        <v>0</v>
      </c>
      <c r="J42" s="13">
        <f t="shared" si="10"/>
        <v>0</v>
      </c>
      <c r="K42" s="11">
        <f t="shared" si="3"/>
        <v>600</v>
      </c>
      <c r="L42" s="13">
        <f t="shared" si="4"/>
        <v>0</v>
      </c>
    </row>
    <row r="43" spans="2:16" ht="20.25" customHeight="1" x14ac:dyDescent="0.25">
      <c r="B43" s="8">
        <v>35</v>
      </c>
      <c r="C43" s="9" t="s">
        <v>63</v>
      </c>
      <c r="D43" s="10" t="s">
        <v>16</v>
      </c>
      <c r="E43" s="11">
        <v>350</v>
      </c>
      <c r="F43" s="12"/>
      <c r="G43" s="13">
        <f t="shared" si="8"/>
        <v>0</v>
      </c>
      <c r="H43" s="14"/>
      <c r="I43" s="13">
        <f t="shared" si="9"/>
        <v>0</v>
      </c>
      <c r="J43" s="13">
        <f t="shared" si="10"/>
        <v>0</v>
      </c>
      <c r="K43" s="11">
        <f t="shared" si="3"/>
        <v>1050</v>
      </c>
      <c r="L43" s="13">
        <f t="shared" si="4"/>
        <v>0</v>
      </c>
    </row>
    <row r="44" spans="2:16" ht="20.25" customHeight="1" x14ac:dyDescent="0.25">
      <c r="B44" s="8">
        <v>36</v>
      </c>
      <c r="C44" s="9" t="s">
        <v>64</v>
      </c>
      <c r="D44" s="10" t="s">
        <v>16</v>
      </c>
      <c r="E44" s="11">
        <v>100</v>
      </c>
      <c r="F44" s="12"/>
      <c r="G44" s="13">
        <f t="shared" si="8"/>
        <v>0</v>
      </c>
      <c r="H44" s="14"/>
      <c r="I44" s="13">
        <f t="shared" si="9"/>
        <v>0</v>
      </c>
      <c r="J44" s="13">
        <f t="shared" si="10"/>
        <v>0</v>
      </c>
      <c r="K44" s="11">
        <f t="shared" si="3"/>
        <v>300</v>
      </c>
      <c r="L44" s="13">
        <f t="shared" si="4"/>
        <v>0</v>
      </c>
    </row>
    <row r="45" spans="2:16" ht="20.25" customHeight="1" x14ac:dyDescent="0.25">
      <c r="B45" s="8">
        <v>37</v>
      </c>
      <c r="C45" s="9" t="s">
        <v>65</v>
      </c>
      <c r="D45" s="10" t="s">
        <v>16</v>
      </c>
      <c r="E45" s="11">
        <v>10</v>
      </c>
      <c r="F45" s="12"/>
      <c r="G45" s="13">
        <f t="shared" si="8"/>
        <v>0</v>
      </c>
      <c r="H45" s="14"/>
      <c r="I45" s="13">
        <f t="shared" si="9"/>
        <v>0</v>
      </c>
      <c r="J45" s="13">
        <f t="shared" si="10"/>
        <v>0</v>
      </c>
      <c r="K45" s="11">
        <f t="shared" si="3"/>
        <v>30</v>
      </c>
      <c r="L45" s="13">
        <f t="shared" si="4"/>
        <v>0</v>
      </c>
    </row>
    <row r="46" spans="2:16" ht="20.25" customHeight="1" x14ac:dyDescent="0.25">
      <c r="B46" s="8">
        <v>38</v>
      </c>
      <c r="C46" s="9" t="s">
        <v>66</v>
      </c>
      <c r="D46" s="10" t="s">
        <v>16</v>
      </c>
      <c r="E46" s="11">
        <v>5</v>
      </c>
      <c r="F46" s="12"/>
      <c r="G46" s="13">
        <f t="shared" si="8"/>
        <v>0</v>
      </c>
      <c r="H46" s="14"/>
      <c r="I46" s="13">
        <f t="shared" si="9"/>
        <v>0</v>
      </c>
      <c r="J46" s="13">
        <f t="shared" si="10"/>
        <v>0</v>
      </c>
      <c r="K46" s="11">
        <f t="shared" si="3"/>
        <v>15</v>
      </c>
      <c r="L46" s="13">
        <f t="shared" si="4"/>
        <v>0</v>
      </c>
    </row>
    <row r="47" spans="2:16" ht="20.25" customHeight="1" x14ac:dyDescent="0.25">
      <c r="B47" s="8">
        <v>39</v>
      </c>
      <c r="C47" s="9" t="s">
        <v>67</v>
      </c>
      <c r="D47" s="10" t="s">
        <v>16</v>
      </c>
      <c r="E47" s="11">
        <v>150</v>
      </c>
      <c r="F47" s="12"/>
      <c r="G47" s="13">
        <f t="shared" si="8"/>
        <v>0</v>
      </c>
      <c r="H47" s="14"/>
      <c r="I47" s="13">
        <f t="shared" si="9"/>
        <v>0</v>
      </c>
      <c r="J47" s="13">
        <f t="shared" si="10"/>
        <v>0</v>
      </c>
      <c r="K47" s="11">
        <f t="shared" si="3"/>
        <v>450</v>
      </c>
      <c r="L47" s="13">
        <f t="shared" si="4"/>
        <v>0</v>
      </c>
    </row>
    <row r="48" spans="2:16" ht="20.25" customHeight="1" x14ac:dyDescent="0.25">
      <c r="B48" s="8">
        <v>40</v>
      </c>
      <c r="C48" s="9" t="s">
        <v>68</v>
      </c>
      <c r="D48" s="10" t="s">
        <v>16</v>
      </c>
      <c r="E48" s="11">
        <v>20</v>
      </c>
      <c r="F48" s="12"/>
      <c r="G48" s="13">
        <f t="shared" si="8"/>
        <v>0</v>
      </c>
      <c r="H48" s="14"/>
      <c r="I48" s="13">
        <f t="shared" si="9"/>
        <v>0</v>
      </c>
      <c r="J48" s="13">
        <f t="shared" si="10"/>
        <v>0</v>
      </c>
      <c r="K48" s="11">
        <f t="shared" si="3"/>
        <v>60</v>
      </c>
      <c r="L48" s="13">
        <f t="shared" si="4"/>
        <v>0</v>
      </c>
    </row>
    <row r="49" spans="2:12" ht="20.25" customHeight="1" x14ac:dyDescent="0.25">
      <c r="B49" s="8">
        <v>41</v>
      </c>
      <c r="C49" s="9" t="s">
        <v>69</v>
      </c>
      <c r="D49" s="10" t="s">
        <v>16</v>
      </c>
      <c r="E49" s="11">
        <v>600</v>
      </c>
      <c r="F49" s="12"/>
      <c r="G49" s="13">
        <f t="shared" si="8"/>
        <v>0</v>
      </c>
      <c r="H49" s="14"/>
      <c r="I49" s="13">
        <f t="shared" si="9"/>
        <v>0</v>
      </c>
      <c r="J49" s="13">
        <f t="shared" si="10"/>
        <v>0</v>
      </c>
      <c r="K49" s="11">
        <f t="shared" si="3"/>
        <v>1800</v>
      </c>
      <c r="L49" s="13">
        <f t="shared" si="4"/>
        <v>0</v>
      </c>
    </row>
    <row r="50" spans="2:12" ht="20.25" customHeight="1" x14ac:dyDescent="0.25">
      <c r="B50" s="8">
        <v>42</v>
      </c>
      <c r="C50" s="9" t="s">
        <v>70</v>
      </c>
      <c r="D50" s="10" t="s">
        <v>16</v>
      </c>
      <c r="E50" s="11">
        <v>150</v>
      </c>
      <c r="F50" s="12"/>
      <c r="G50" s="13">
        <f t="shared" si="8"/>
        <v>0</v>
      </c>
      <c r="H50" s="14"/>
      <c r="I50" s="13">
        <f t="shared" si="9"/>
        <v>0</v>
      </c>
      <c r="J50" s="13">
        <f t="shared" si="10"/>
        <v>0</v>
      </c>
      <c r="K50" s="11">
        <f t="shared" si="3"/>
        <v>450</v>
      </c>
      <c r="L50" s="13">
        <f t="shared" si="4"/>
        <v>0</v>
      </c>
    </row>
    <row r="51" spans="2:12" ht="20.25" customHeight="1" x14ac:dyDescent="0.25">
      <c r="B51" s="8">
        <v>43</v>
      </c>
      <c r="C51" s="9" t="s">
        <v>71</v>
      </c>
      <c r="D51" s="10" t="s">
        <v>16</v>
      </c>
      <c r="E51" s="11">
        <v>5</v>
      </c>
      <c r="F51" s="12"/>
      <c r="G51" s="13">
        <f t="shared" si="8"/>
        <v>0</v>
      </c>
      <c r="H51" s="14"/>
      <c r="I51" s="13">
        <f t="shared" si="9"/>
        <v>0</v>
      </c>
      <c r="J51" s="13">
        <f t="shared" si="10"/>
        <v>0</v>
      </c>
      <c r="K51" s="11">
        <f t="shared" si="3"/>
        <v>15</v>
      </c>
      <c r="L51" s="13">
        <f t="shared" si="4"/>
        <v>0</v>
      </c>
    </row>
    <row r="52" spans="2:12" ht="20.25" customHeight="1" x14ac:dyDescent="0.25">
      <c r="B52" s="8">
        <v>44</v>
      </c>
      <c r="C52" s="9" t="s">
        <v>72</v>
      </c>
      <c r="D52" s="10" t="s">
        <v>16</v>
      </c>
      <c r="E52" s="11">
        <v>30</v>
      </c>
      <c r="F52" s="12"/>
      <c r="G52" s="13">
        <f t="shared" si="8"/>
        <v>0</v>
      </c>
      <c r="H52" s="14"/>
      <c r="I52" s="13">
        <f t="shared" si="9"/>
        <v>0</v>
      </c>
      <c r="J52" s="13">
        <f t="shared" si="10"/>
        <v>0</v>
      </c>
      <c r="K52" s="11">
        <f t="shared" si="3"/>
        <v>90</v>
      </c>
      <c r="L52" s="13">
        <f t="shared" si="4"/>
        <v>0</v>
      </c>
    </row>
    <row r="53" spans="2:12" ht="20.25" customHeight="1" x14ac:dyDescent="0.25">
      <c r="B53" s="8">
        <v>45</v>
      </c>
      <c r="C53" s="9" t="s">
        <v>73</v>
      </c>
      <c r="D53" s="10" t="s">
        <v>16</v>
      </c>
      <c r="E53" s="11">
        <v>150</v>
      </c>
      <c r="F53" s="12"/>
      <c r="G53" s="13">
        <f t="shared" si="8"/>
        <v>0</v>
      </c>
      <c r="H53" s="14"/>
      <c r="I53" s="13">
        <f t="shared" si="9"/>
        <v>0</v>
      </c>
      <c r="J53" s="13">
        <f t="shared" si="10"/>
        <v>0</v>
      </c>
      <c r="K53" s="11">
        <f t="shared" si="3"/>
        <v>450</v>
      </c>
      <c r="L53" s="13">
        <f t="shared" si="4"/>
        <v>0</v>
      </c>
    </row>
    <row r="54" spans="2:12" ht="20.25" customHeight="1" x14ac:dyDescent="0.25">
      <c r="B54" s="8">
        <v>46</v>
      </c>
      <c r="C54" s="9" t="s">
        <v>74</v>
      </c>
      <c r="D54" s="10" t="s">
        <v>16</v>
      </c>
      <c r="E54" s="11">
        <v>50</v>
      </c>
      <c r="F54" s="12"/>
      <c r="G54" s="13">
        <f t="shared" si="8"/>
        <v>0</v>
      </c>
      <c r="H54" s="14"/>
      <c r="I54" s="13">
        <f t="shared" si="9"/>
        <v>0</v>
      </c>
      <c r="J54" s="13">
        <f t="shared" si="10"/>
        <v>0</v>
      </c>
      <c r="K54" s="11">
        <f t="shared" si="3"/>
        <v>150</v>
      </c>
      <c r="L54" s="13">
        <f t="shared" si="4"/>
        <v>0</v>
      </c>
    </row>
    <row r="55" spans="2:12" ht="20.25" customHeight="1" x14ac:dyDescent="0.25">
      <c r="B55" s="8">
        <v>47</v>
      </c>
      <c r="C55" s="9" t="s">
        <v>75</v>
      </c>
      <c r="D55" s="10" t="s">
        <v>16</v>
      </c>
      <c r="E55" s="11">
        <v>50</v>
      </c>
      <c r="F55" s="12"/>
      <c r="G55" s="13">
        <f t="shared" si="8"/>
        <v>0</v>
      </c>
      <c r="H55" s="14"/>
      <c r="I55" s="13">
        <f t="shared" si="9"/>
        <v>0</v>
      </c>
      <c r="J55" s="13">
        <f t="shared" si="10"/>
        <v>0</v>
      </c>
      <c r="K55" s="11">
        <f t="shared" si="3"/>
        <v>150</v>
      </c>
      <c r="L55" s="13">
        <f t="shared" si="4"/>
        <v>0</v>
      </c>
    </row>
    <row r="56" spans="2:12" ht="20.25" customHeight="1" x14ac:dyDescent="0.25">
      <c r="B56" s="8">
        <v>48</v>
      </c>
      <c r="C56" s="9" t="s">
        <v>76</v>
      </c>
      <c r="D56" s="10" t="s">
        <v>16</v>
      </c>
      <c r="E56" s="11">
        <v>200</v>
      </c>
      <c r="F56" s="12"/>
      <c r="G56" s="13">
        <f t="shared" si="8"/>
        <v>0</v>
      </c>
      <c r="H56" s="14"/>
      <c r="I56" s="13">
        <f t="shared" si="9"/>
        <v>0</v>
      </c>
      <c r="J56" s="13">
        <f t="shared" si="10"/>
        <v>0</v>
      </c>
      <c r="K56" s="11">
        <f t="shared" si="3"/>
        <v>600</v>
      </c>
      <c r="L56" s="13">
        <f t="shared" si="4"/>
        <v>0</v>
      </c>
    </row>
    <row r="57" spans="2:12" ht="20.25" customHeight="1" x14ac:dyDescent="0.25">
      <c r="B57" s="8">
        <v>49</v>
      </c>
      <c r="C57" s="9" t="s">
        <v>77</v>
      </c>
      <c r="D57" s="10" t="s">
        <v>16</v>
      </c>
      <c r="E57" s="11">
        <v>20</v>
      </c>
      <c r="F57" s="12"/>
      <c r="G57" s="13">
        <f t="shared" si="8"/>
        <v>0</v>
      </c>
      <c r="H57" s="14"/>
      <c r="I57" s="13">
        <f t="shared" si="9"/>
        <v>0</v>
      </c>
      <c r="J57" s="13">
        <f t="shared" si="10"/>
        <v>0</v>
      </c>
      <c r="K57" s="11">
        <f t="shared" si="3"/>
        <v>60</v>
      </c>
      <c r="L57" s="13">
        <f t="shared" si="4"/>
        <v>0</v>
      </c>
    </row>
    <row r="58" spans="2:12" ht="20.25" customHeight="1" x14ac:dyDescent="0.25">
      <c r="B58" s="8">
        <v>50</v>
      </c>
      <c r="C58" s="9" t="s">
        <v>78</v>
      </c>
      <c r="D58" s="10" t="s">
        <v>56</v>
      </c>
      <c r="E58" s="11">
        <v>5</v>
      </c>
      <c r="F58" s="12"/>
      <c r="G58" s="13">
        <f t="shared" si="8"/>
        <v>0</v>
      </c>
      <c r="H58" s="14"/>
      <c r="I58" s="13">
        <f t="shared" si="9"/>
        <v>0</v>
      </c>
      <c r="J58" s="13">
        <f t="shared" si="10"/>
        <v>0</v>
      </c>
      <c r="K58" s="11">
        <f t="shared" si="3"/>
        <v>15</v>
      </c>
      <c r="L58" s="13">
        <f t="shared" si="4"/>
        <v>0</v>
      </c>
    </row>
    <row r="59" spans="2:12" ht="20.25" customHeight="1" x14ac:dyDescent="0.25">
      <c r="B59" s="17" t="s">
        <v>50</v>
      </c>
      <c r="C59" s="18"/>
      <c r="D59" s="19"/>
      <c r="E59" s="28"/>
      <c r="F59" s="29"/>
      <c r="G59" s="20"/>
      <c r="H59" s="21"/>
      <c r="I59" s="20"/>
      <c r="J59" s="20">
        <f>SUM(J6:J58)</f>
        <v>0</v>
      </c>
      <c r="K59" s="28"/>
      <c r="L59" s="20">
        <f>SUM(L6:L58)</f>
        <v>0</v>
      </c>
    </row>
    <row r="60" spans="2:12" ht="20.25" customHeight="1" x14ac:dyDescent="0.25">
      <c r="B60" s="15"/>
      <c r="D60" t="s">
        <v>45</v>
      </c>
      <c r="E60" s="28"/>
      <c r="F60" s="29"/>
      <c r="K60" s="28"/>
    </row>
    <row r="61" spans="2:12" ht="26.25" customHeight="1" x14ac:dyDescent="0.25">
      <c r="B61" s="15" t="s">
        <v>26</v>
      </c>
      <c r="E61" s="28"/>
      <c r="F61" s="29"/>
      <c r="K61" s="28"/>
    </row>
    <row r="62" spans="2:12" s="15" customFormat="1" ht="26.25" customHeight="1" x14ac:dyDescent="0.25">
      <c r="B62"/>
    </row>
    <row r="63" spans="2:12" s="15" customFormat="1" ht="12" x14ac:dyDescent="0.2">
      <c r="B63" s="15" t="s">
        <v>46</v>
      </c>
    </row>
    <row r="64" spans="2:12" x14ac:dyDescent="0.25">
      <c r="B64" s="15" t="s">
        <v>27</v>
      </c>
    </row>
    <row r="65" spans="2:2" x14ac:dyDescent="0.25">
      <c r="B65" s="15" t="s">
        <v>28</v>
      </c>
    </row>
  </sheetData>
  <mergeCells count="1">
    <mergeCell ref="B2:C2"/>
  </mergeCells>
  <dataValidations count="1">
    <dataValidation type="list" allowBlank="1" showInputMessage="1" showErrorMessage="1" sqref="WVM6:WVM13 N14:N26 WVV14:WVV27 WLZ14:WLZ27 WLQ6:WLQ13 WCD14:WCD27 WBU6:WBU13 VSH14:VSH27 VRY6:VRY13 VIL14:VIL27 VIC6:VIC13 UYP14:UYP27 UYG6:UYG13 UOT14:UOT27 UOK6:UOK13 UEX14:UEX27 UEO6:UEO13 TVB14:TVB27 TUS6:TUS13 TLF14:TLF27 TKW6:TKW13 TBJ14:TBJ27 TBA6:TBA13 SRN14:SRN27 SRE6:SRE13 SHR14:SHR27 SHI6:SHI13 RXV14:RXV27 RXM6:RXM13 RNZ14:RNZ27 RNQ6:RNQ13 RED14:RED27 RDU6:RDU13 QUH14:QUH27 QTY6:QTY13 QKL14:QKL27 QKC6:QKC13 QAP14:QAP27 QAG6:QAG13 PQT14:PQT27 PQK6:PQK13 PGX14:PGX27 PGO6:PGO13 OXB14:OXB27 OWS6:OWS13 ONF14:ONF27 OMW6:OMW13 ODJ14:ODJ27 ODA6:ODA13 NTN14:NTN27 NTE6:NTE13 NJR14:NJR27 NJI6:NJI13 MZV14:MZV27 MZM6:MZM13 MPZ14:MPZ27 MPQ6:MPQ13 MGD14:MGD27 MFU6:MFU13 LWH14:LWH27 LVY6:LVY13 LML14:LML27 LMC6:LMC13 LCP14:LCP27 LCG6:LCG13 KST14:KST27 KSK6:KSK13 KIX14:KIX27 KIO6:KIO13 JZB14:JZB27 JYS6:JYS13 JPF14:JPF27 JOW6:JOW13 JFJ14:JFJ27 JFA6:JFA13 IVN14:IVN27 IVE6:IVE13 ILR14:ILR27 ILI6:ILI13 IBV14:IBV27 IBM6:IBM13 HRZ14:HRZ27 HRQ6:HRQ13 HID14:HID27 HHU6:HHU13 GYH14:GYH27 GXY6:GXY13 GOL14:GOL27 GOC6:GOC13 GEP14:GEP27 GEG6:GEG13 FUT14:FUT27 FUK6:FUK13 FKX14:FKX27 FKO6:FKO13 FBB14:FBB27 FAS6:FAS13 ERF14:ERF27 EQW6:EQW13 EHJ14:EHJ27 EHA6:EHA13 DXN14:DXN27 DXE6:DXE13 DNR14:DNR27 DNI6:DNI13 DDV14:DDV27 DDM6:DDM13 CTZ14:CTZ27 CTQ6:CTQ13 CKD14:CKD27 CJU6:CJU13 CAH14:CAH27 BZY6:BZY13 BQL14:BQL27 BQC6:BQC13 BGP14:BGP27 BGG6:BGG13 AWT14:AWT27 AWK6:AWK13 AMX14:AMX27 AMO6:AMO13 ADB14:ADB27 ACS6:ACS13 TF14:TF27 SW6:SW13 JJ14:JJ27 JA6:JA13 WVM40 WLQ40 WBU40 VRY40 VIC40 UYG40 UOK40 UEO40 TUS40 TKW40 TBA40 SRE40 SHI40 RXM40 RNQ40 RDU40 QTY40 QKC40 QAG40 PQK40 PGO40 OWS40 OMW40 ODA40 NTE40 NJI40 MZM40 MPQ40 MFU40 LVY40 LMC40 LCG40 KSK40 KIO40 JYS40 JOW40 JFA40 IVE40 ILI40 IBM40 HRQ40 HHU40 GXY40 GOC40 GEG40 FUK40 FKO40 FAS40 EQW40 EHA40 DXE40 DNI40 DDM40 CTQ40 CJU40 BZY40 BQC40 BGG40 AWK40 AMO40 ACS40 SW40 JA40 H6:H59" xr:uid="{00000000-0002-0000-0000-000000000000}">
      <mc:AlternateContent xmlns:x12ac="http://schemas.microsoft.com/office/spreadsheetml/2011/1/ac" xmlns:mc="http://schemas.openxmlformats.org/markup-compatibility/2006">
        <mc:Choice Requires="x12ac">
          <x12ac:list>"22,00%","9,50%"</x12ac:list>
        </mc:Choice>
        <mc:Fallback>
          <formula1>"22,00%,9,50%"</formula1>
        </mc:Fallback>
      </mc:AlternateContent>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PREDRAČUN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MajdaMali</dc:creator>
  <cp:lastModifiedBy>Marko Brunskole</cp:lastModifiedBy>
  <cp:lastPrinted>2018-11-27T10:26:49Z</cp:lastPrinted>
  <dcterms:created xsi:type="dcterms:W3CDTF">2018-11-12T07:30:45Z</dcterms:created>
  <dcterms:modified xsi:type="dcterms:W3CDTF">2025-08-19T11:42:38Z</dcterms:modified>
</cp:coreProperties>
</file>