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https://javnizavodljubljanskigr-my.sharepoint.com/personal/sandra_momic_ljubljanskigrad_si/Documents/JAVNA NAROČILA 2023/JN 01-2023 STORITVE TISKA (PR)/"/>
    </mc:Choice>
  </mc:AlternateContent>
  <xr:revisionPtr revIDLastSave="8" documentId="13_ncr:1_{6932D176-5935-4C40-8773-C48EF90D8995}" xr6:coauthVersionLast="47" xr6:coauthVersionMax="47" xr10:uidLastSave="{5EE99FD0-95B0-431F-A0E0-23142181D716}"/>
  <bookViews>
    <workbookView xWindow="28680" yWindow="-120" windowWidth="29040" windowHeight="15840" activeTab="1" xr2:uid="{00000000-000D-0000-FFFF-FFFF00000000}"/>
  </bookViews>
  <sheets>
    <sheet name="Povzetek" sheetId="2" r:id="rId1"/>
    <sheet name="Specifikacija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1" i="2" l="1"/>
  <c r="F9" i="2"/>
  <c r="F7" i="2"/>
  <c r="F5" i="2"/>
  <c r="F3" i="2"/>
  <c r="E11" i="2"/>
  <c r="D9" i="2" l="1"/>
  <c r="D7" i="2"/>
  <c r="D5" i="2"/>
  <c r="D3" i="2"/>
  <c r="G242" i="1"/>
  <c r="G217" i="1"/>
  <c r="G187" i="1"/>
  <c r="G181" i="1"/>
  <c r="G176" i="1"/>
  <c r="E212" i="1" l="1"/>
  <c r="G212" i="1" s="1"/>
  <c r="E76" i="1"/>
  <c r="G76" i="1" s="1"/>
  <c r="G198" i="1"/>
  <c r="G204" i="1"/>
  <c r="E109" i="1"/>
  <c r="G109" i="1" s="1"/>
  <c r="G249" i="1"/>
  <c r="G236" i="1"/>
  <c r="G230" i="1"/>
  <c r="G208" i="1"/>
  <c r="G165" i="1"/>
  <c r="G160" i="1"/>
  <c r="G155" i="1"/>
  <c r="G150" i="1"/>
  <c r="G145" i="1"/>
  <c r="G140" i="1"/>
  <c r="G135" i="1"/>
  <c r="G129" i="1"/>
  <c r="G121" i="1"/>
  <c r="G113" i="1"/>
  <c r="G96" i="1"/>
  <c r="G91" i="1"/>
  <c r="G86" i="1"/>
  <c r="G81" i="1"/>
  <c r="G70" i="1"/>
  <c r="G23" i="1"/>
  <c r="G29" i="1"/>
  <c r="G36" i="1"/>
  <c r="G42" i="1"/>
  <c r="G46" i="1"/>
  <c r="G53" i="1"/>
  <c r="G59" i="1"/>
  <c r="G19" i="1"/>
  <c r="G15" i="1"/>
  <c r="G11" i="1"/>
  <c r="G7" i="1"/>
  <c r="G3" i="1"/>
  <c r="G253" i="1" l="1"/>
  <c r="B9" i="2" s="1"/>
  <c r="G224" i="1"/>
  <c r="B7" i="2" s="1"/>
  <c r="G192" i="1"/>
  <c r="B5" i="2" s="1"/>
  <c r="G64" i="1"/>
  <c r="B3" i="2" s="1"/>
  <c r="D11" i="2" l="1"/>
  <c r="B11" i="2"/>
</calcChain>
</file>

<file path=xl/sharedStrings.xml><?xml version="1.0" encoding="utf-8"?>
<sst xmlns="http://schemas.openxmlformats.org/spreadsheetml/2006/main" count="483" uniqueCount="226">
  <si>
    <t>ŠT.</t>
  </si>
  <si>
    <t>Okvirna letna dobava</t>
  </si>
  <si>
    <t>Cena enote brez DDV</t>
  </si>
  <si>
    <t>Skupna cena brez DDV</t>
  </si>
  <si>
    <t>Format:</t>
  </si>
  <si>
    <t>A4</t>
  </si>
  <si>
    <t>Tisk:</t>
  </si>
  <si>
    <t>2/0</t>
  </si>
  <si>
    <t>Papir:</t>
  </si>
  <si>
    <t>90 gr, brezlesni</t>
  </si>
  <si>
    <t>Kuverta amerikanka - brez okna</t>
  </si>
  <si>
    <t>230 x 110 mm</t>
  </si>
  <si>
    <t>Kuverta C4</t>
  </si>
  <si>
    <t>229 x 324 mm</t>
  </si>
  <si>
    <t>Kuverta C5</t>
  </si>
  <si>
    <t xml:space="preserve">229 x 162 </t>
  </si>
  <si>
    <t>Vizitke</t>
  </si>
  <si>
    <t>90 x 54 mm</t>
  </si>
  <si>
    <t>300 gr, premazni mat karton</t>
  </si>
  <si>
    <t>Mape z zavihki</t>
  </si>
  <si>
    <t>Obseg:</t>
  </si>
  <si>
    <t>4 strani</t>
  </si>
  <si>
    <t>Dodelava:</t>
  </si>
  <si>
    <t>mat plastifikacija, izsek (izdelava orodja)</t>
  </si>
  <si>
    <t>Mesečne zloženke</t>
  </si>
  <si>
    <t>120 x 150 mm (zaprt format)</t>
  </si>
  <si>
    <t>Vabila za razstave</t>
  </si>
  <si>
    <t>A5</t>
  </si>
  <si>
    <t>4/4</t>
  </si>
  <si>
    <t>240 x 150 mm (odprt format) oz.</t>
  </si>
  <si>
    <t>Družinski vodnik</t>
  </si>
  <si>
    <t>1 x zgibano</t>
  </si>
  <si>
    <t>150 x 210 mm</t>
  </si>
  <si>
    <t xml:space="preserve">4/1 </t>
  </si>
  <si>
    <t xml:space="preserve">Programske zloženke </t>
  </si>
  <si>
    <t xml:space="preserve">Zloženka - doživljajski produkti </t>
  </si>
  <si>
    <t>Načrt gradu in griča</t>
  </si>
  <si>
    <t>OPIS TISKOVIN za Trgovino</t>
  </si>
  <si>
    <t>Knjižna Kazala - Friderik</t>
  </si>
  <si>
    <t>format:</t>
  </si>
  <si>
    <t>obseg:</t>
  </si>
  <si>
    <t>2 strani</t>
  </si>
  <si>
    <t>material:</t>
  </si>
  <si>
    <t>barve:</t>
  </si>
  <si>
    <t>1/1 ČB</t>
  </si>
  <si>
    <t>dodelava</t>
  </si>
  <si>
    <t>Nalepke Kozmetika</t>
  </si>
  <si>
    <t>nalepka polyart laser white</t>
  </si>
  <si>
    <t>zasekano na poli</t>
  </si>
  <si>
    <t>40x70 mm in 50x85 mm</t>
  </si>
  <si>
    <t>samolepilni premazni papir</t>
  </si>
  <si>
    <t>digitalni zasek na poli</t>
  </si>
  <si>
    <t>Kartončki za nogavice</t>
  </si>
  <si>
    <t>54x180 mm</t>
  </si>
  <si>
    <t>priprava za orodje, izsek, razrez na format</t>
  </si>
  <si>
    <t>Razglednice LG</t>
  </si>
  <si>
    <t>1/0 uv lak - fleha, razrez na format</t>
  </si>
  <si>
    <t>notranjost + vezni listi 32 strani</t>
  </si>
  <si>
    <t>vložek - popUp 4 strani + trije deli</t>
  </si>
  <si>
    <t>ovitek 4 strani</t>
  </si>
  <si>
    <t>Razglednice - Friderik</t>
  </si>
  <si>
    <t>1/0 Pantone Process C</t>
  </si>
  <si>
    <t>Blok A5</t>
  </si>
  <si>
    <t>64 listov črtanec + 2 lista mutacija + ovitek</t>
  </si>
  <si>
    <t>not. - 1/1 PantoneProcess C</t>
  </si>
  <si>
    <t>ovit. - 2/0 topli tisk</t>
  </si>
  <si>
    <t>Blok A6</t>
  </si>
  <si>
    <t>POST It</t>
  </si>
  <si>
    <t>64 listni</t>
  </si>
  <si>
    <t>Nalepke fi 45</t>
  </si>
  <si>
    <t>fi 45</t>
  </si>
  <si>
    <t xml:space="preserve">Kartonček fi 70 mm </t>
  </si>
  <si>
    <t>fi 70 mm</t>
  </si>
  <si>
    <t>Nakupovalna vrečka - mala</t>
  </si>
  <si>
    <t>zaščitni lak, črna zvita papirnata ročka, kliše</t>
  </si>
  <si>
    <t>Nakupovalna vrečka - srednja</t>
  </si>
  <si>
    <t>Nakupovalna vrečka - velika</t>
  </si>
  <si>
    <t>WC plakati</t>
  </si>
  <si>
    <t>297 x 420 mm</t>
  </si>
  <si>
    <t>A3</t>
  </si>
  <si>
    <t>300 gr, premazni mat karton + mat plastifikacija</t>
  </si>
  <si>
    <t>460 x 320 mm</t>
  </si>
  <si>
    <t>blok po 100 listov</t>
  </si>
  <si>
    <t>OPIS TISKOVIN - SPLOŠNO</t>
  </si>
  <si>
    <t>300 gr, premazni mat</t>
  </si>
  <si>
    <t>60 x 210 mm</t>
  </si>
  <si>
    <t>1/1 mat plastifikacija</t>
  </si>
  <si>
    <t>Nalepka - Žganice</t>
  </si>
  <si>
    <t>4/0 (digitalni tisk)</t>
  </si>
  <si>
    <t>1/0 ČB</t>
  </si>
  <si>
    <t>210 x 100 mm</t>
  </si>
  <si>
    <t>Pravljica Friderik</t>
  </si>
  <si>
    <t>270 x 220 mm (odprt format 540 x 220 mm)</t>
  </si>
  <si>
    <t>vložek - popUp tiskovna pola 540 x 220 mm</t>
  </si>
  <si>
    <t>notranjost + vezni listi 4/4 + lak</t>
  </si>
  <si>
    <t>vložek - popUp 4/4 + lak</t>
  </si>
  <si>
    <t xml:space="preserve">ovitek 4/0 </t>
  </si>
  <si>
    <t>1/0 mat plastifikacija ovitka, izdelava klišeja 96x14 mm, 1x toplotni tisk ovitka, šivanje z nitjo, trda italijanska vezava, raven hrbet, priprava za orodje, izsek, leplenje vložka v knjigo, zlaganje</t>
  </si>
  <si>
    <t>98 x 148 mm</t>
  </si>
  <si>
    <t xml:space="preserve">1/1 Pantone </t>
  </si>
  <si>
    <t>148 x 210 mm</t>
  </si>
  <si>
    <t>2/0 topli tisk KURZ LUXOR 362 + Bela, črna špirala</t>
  </si>
  <si>
    <t>105 x 148 mm</t>
  </si>
  <si>
    <t>75 x 75 mm</t>
  </si>
  <si>
    <t>80 gr bel, pastelno rumen, pastelno moder, pastelno roza</t>
  </si>
  <si>
    <t>izdelava POST IT</t>
  </si>
  <si>
    <t>fi 45 do 70</t>
  </si>
  <si>
    <t xml:space="preserve">4/0 </t>
  </si>
  <si>
    <t>1x luknanje</t>
  </si>
  <si>
    <t>180 x 80 x 250 mm</t>
  </si>
  <si>
    <t xml:space="preserve">100 gr, okolju prijazen </t>
  </si>
  <si>
    <t>230 x 100 x 320 mm</t>
  </si>
  <si>
    <t>100 gr, okolju prijazen</t>
  </si>
  <si>
    <t>320 x 130 x 425 mm</t>
  </si>
  <si>
    <t>500 x 700 mm</t>
  </si>
  <si>
    <t>4/0</t>
  </si>
  <si>
    <t>Zloženka Celica</t>
  </si>
  <si>
    <t>60 x 90 mm (zaprt format)</t>
  </si>
  <si>
    <t>120 x 165 x 90 mm (odprt format)</t>
  </si>
  <si>
    <t>Kuverta amerikanka - okno levo</t>
  </si>
  <si>
    <t>4 x letno po 5.000</t>
  </si>
  <si>
    <t>OPIS TISKOVIN za trženje</t>
  </si>
  <si>
    <t>A3 - pola za Escape Castle</t>
  </si>
  <si>
    <t>OPIS TISKOVIN za Hostel Celico</t>
  </si>
  <si>
    <t xml:space="preserve">Check in kartice Celica (ovitek) </t>
  </si>
  <si>
    <t xml:space="preserve">kliše, 2 x lepleno, 2x zgibano </t>
  </si>
  <si>
    <t>350 gr, premazni mat</t>
  </si>
  <si>
    <t>notranjost - 100 gr, OLIN regular High White</t>
  </si>
  <si>
    <t>ovit. - 700 gr, sirio Black Black</t>
  </si>
  <si>
    <t>notranjost + vezni listi 170 gr, premazni mat</t>
  </si>
  <si>
    <t>vložek - popUp 250 gr, premazni mat</t>
  </si>
  <si>
    <t>ovitek 150 gr, premazni mat</t>
  </si>
  <si>
    <t>300 gr, enostransko premazni</t>
  </si>
  <si>
    <t>Plakati Celica</t>
  </si>
  <si>
    <t>1.000 blokov po 100 listov</t>
  </si>
  <si>
    <t>Podstavek za kozarce</t>
  </si>
  <si>
    <t>93 x 93 mm</t>
  </si>
  <si>
    <t>lepenka in nepremazni papir</t>
  </si>
  <si>
    <t>kaširanje in izsekovanje</t>
  </si>
  <si>
    <t>Beležnica</t>
  </si>
  <si>
    <t>120 x 120 mm (zaprt format)</t>
  </si>
  <si>
    <t>18 listov</t>
  </si>
  <si>
    <t>not. strani: 1/1, ovitek: 4/0 +1/0 lak</t>
  </si>
  <si>
    <t>not. strani: 120 gr. nepremazni beli papir, ovitek: 250 gr board one</t>
  </si>
  <si>
    <t>1x biganje ovitka in vezano z žico</t>
  </si>
  <si>
    <t>Naklada</t>
  </si>
  <si>
    <t>naklada</t>
  </si>
  <si>
    <t>POVZETEK</t>
  </si>
  <si>
    <t>TISKOVINE SPLOŠNO</t>
  </si>
  <si>
    <t>TISKOVINE TRGOVINA</t>
  </si>
  <si>
    <t>TISKOVINE TRŽENJE</t>
  </si>
  <si>
    <t>TISKOVINE HOSTEL CELICA</t>
  </si>
  <si>
    <t xml:space="preserve">SKUPAJ </t>
  </si>
  <si>
    <t>12 strani</t>
  </si>
  <si>
    <t>8 strani</t>
  </si>
  <si>
    <t>4x200, 3x100, 300, 2x200</t>
  </si>
  <si>
    <t>Ovitek makroni</t>
  </si>
  <si>
    <t>bloki po 100 kom. - v 4 jezikovnih različicah</t>
  </si>
  <si>
    <t>25 x letno po 10 plakatov</t>
  </si>
  <si>
    <t>707 x 1000 mm</t>
  </si>
  <si>
    <t xml:space="preserve">150 gr, mat premazni </t>
  </si>
  <si>
    <t>Kazalka /Royal ali Korpo oz. Turizem</t>
  </si>
  <si>
    <t xml:space="preserve">300 gr, mat premazni </t>
  </si>
  <si>
    <t>297 x 210 mm (zaprt format)</t>
  </si>
  <si>
    <t>Zvezek A4</t>
  </si>
  <si>
    <t>40 listov</t>
  </si>
  <si>
    <t>140 x 30 mm</t>
  </si>
  <si>
    <t>1x50 pol po 100 listov, 3x20 pol po 100 listov</t>
  </si>
  <si>
    <t>10 strani</t>
  </si>
  <si>
    <t>12 x letno po 5.000</t>
  </si>
  <si>
    <t xml:space="preserve">16 strani + ovitek </t>
  </si>
  <si>
    <t xml:space="preserve">300 gr, debelejši karton </t>
  </si>
  <si>
    <t>4 jezikovne različice, vsaka po 5.000</t>
  </si>
  <si>
    <t>200 gr, Arena White</t>
  </si>
  <si>
    <t>600 x 150 mm (odprt format)</t>
  </si>
  <si>
    <t xml:space="preserve">100 gr, brezlesni  </t>
  </si>
  <si>
    <t>2 x letno po 20.000</t>
  </si>
  <si>
    <t>25 motivov po 100 nalepk</t>
  </si>
  <si>
    <t>10 motivov po 500 razglednic</t>
  </si>
  <si>
    <t>3 jezikovne različice po 500 kosov, 1 jezikovna različica po 1000 kosov</t>
  </si>
  <si>
    <t>12 motivov po 300 razglednic</t>
  </si>
  <si>
    <t>2 motiva po 5000 nalepk</t>
  </si>
  <si>
    <t>3 motivi po 200 nalepk, 1 motiv 600 nalepk</t>
  </si>
  <si>
    <t>Nalepke med</t>
  </si>
  <si>
    <t>Nalepke Teran</t>
  </si>
  <si>
    <t>2 motiva po 150 kosov</t>
  </si>
  <si>
    <t>dodelava:</t>
  </si>
  <si>
    <t>12 x letno po 2 plakata</t>
  </si>
  <si>
    <t>Celica Špila letak</t>
  </si>
  <si>
    <t>240 x 150 mm (odprt format)</t>
  </si>
  <si>
    <t>1x zgibano</t>
  </si>
  <si>
    <t>140 gr, Arena White</t>
  </si>
  <si>
    <t>95 x 210 mm (zaprt format)</t>
  </si>
  <si>
    <t>570 x 210 mm (odprt format</t>
  </si>
  <si>
    <t>tisk</t>
  </si>
  <si>
    <t>tisk:</t>
  </si>
  <si>
    <t>120 gr, brezlesni</t>
  </si>
  <si>
    <t>4 x zgibano v harmoniko</t>
  </si>
  <si>
    <t xml:space="preserve">120 gr, brezlesni (notranje strani), </t>
  </si>
  <si>
    <t xml:space="preserve"> vezano z žico</t>
  </si>
  <si>
    <t xml:space="preserve">120 gr, brezlesni </t>
  </si>
  <si>
    <t>300 gr, Arena White</t>
  </si>
  <si>
    <t xml:space="preserve">120 gr, brezlesni  </t>
  </si>
  <si>
    <t>200 gr, brezlesni</t>
  </si>
  <si>
    <t>5 x zgibano na harmoniko, 1x perforirano</t>
  </si>
  <si>
    <t>Zloženka za grajsko vino in vinograd</t>
  </si>
  <si>
    <t xml:space="preserve">5 različic, vsaka po  100 </t>
  </si>
  <si>
    <t>120 x 150 mm (zaprt format) oz.</t>
  </si>
  <si>
    <t>2 x letno po 300</t>
  </si>
  <si>
    <t>vezano z žico</t>
  </si>
  <si>
    <t>260 x 178 mm</t>
  </si>
  <si>
    <t>bigano, izsekano, orodje za izsek</t>
  </si>
  <si>
    <t>papir:</t>
  </si>
  <si>
    <t>12 x letno po 3 plakate</t>
  </si>
  <si>
    <t>Plakati za A tablo</t>
  </si>
  <si>
    <t>vrednost postavke za 1 leto</t>
  </si>
  <si>
    <t>zmnožek naklade in cene za 1 leto</t>
  </si>
  <si>
    <t>SKUPAJ (brez DDV)/1 leto</t>
  </si>
  <si>
    <t>OBDOBJE (leta)</t>
  </si>
  <si>
    <t>SKUPAJ (brez DDV)/3 leta</t>
  </si>
  <si>
    <t>DDV</t>
  </si>
  <si>
    <t>SKUPAJ (z DDV)/3 leta</t>
  </si>
  <si>
    <t>Skupna vrednost (TISKOVINE SPLOŠNO)  se prenese na zavihek Povzetek, kjer se samodejno pomnoži s 3 leti, kar je razpisno obdobje</t>
  </si>
  <si>
    <t>Skupna vrednost (TISKOVINE TRGOVINA)  se prenese na zavihek Povzetek, kjer se samodejno pomnoži s 3 leti, kar je razpisno obdobje</t>
  </si>
  <si>
    <t>Skupna vrednost (TISKOVINE TRŽENJE)  se prenese na zavihek Povzetek, kjer se samodejno pomnoži s 3 leti, kar je razpisno obdobje</t>
  </si>
  <si>
    <t>Skupna vrednost (TISKOVINE H. CELICA)  se prenese na zavihek Povzetek, kjer se samodejno pomnoži s 3 leti, kar je razpisno obdobje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</si>
</sst>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2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98">
    <xf numFmtId="0" fontId="0" fillId="0" borderId="0" xfId="0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center" vertical="center"/>
    </xf>
    <xf numFmtId="0" fontId="0" fillId="0" borderId="0" xfId="0" applyAlignment="1">
      <alignment wrapText="1"/>
    </xf>
    <xf numFmtId="3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8" fillId="0" borderId="0" xfId="0" applyFont="1"/>
    <xf numFmtId="44" fontId="8" fillId="0" borderId="0" xfId="1" applyFont="1"/>
    <xf numFmtId="0" fontId="8" fillId="3" borderId="2" xfId="0" applyFont="1" applyFill="1" applyBorder="1"/>
    <xf numFmtId="44" fontId="8" fillId="3" borderId="2" xfId="1" applyFont="1" applyFill="1" applyBorder="1"/>
    <xf numFmtId="0" fontId="8" fillId="4" borderId="2" xfId="0" applyFont="1" applyFill="1" applyBorder="1"/>
    <xf numFmtId="44" fontId="8" fillId="4" borderId="2" xfId="1" applyFont="1" applyFill="1" applyBorder="1"/>
    <xf numFmtId="0" fontId="8" fillId="5" borderId="2" xfId="0" applyFont="1" applyFill="1" applyBorder="1"/>
    <xf numFmtId="44" fontId="8" fillId="5" borderId="2" xfId="1" applyFont="1" applyFill="1" applyBorder="1"/>
    <xf numFmtId="0" fontId="8" fillId="6" borderId="2" xfId="0" applyFont="1" applyFill="1" applyBorder="1"/>
    <xf numFmtId="44" fontId="8" fillId="6" borderId="2" xfId="1" applyFont="1" applyFill="1" applyBorder="1"/>
    <xf numFmtId="44" fontId="3" fillId="5" borderId="0" xfId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/>
    </xf>
    <xf numFmtId="44" fontId="9" fillId="3" borderId="3" xfId="0" applyNumberFormat="1" applyFont="1" applyFill="1" applyBorder="1"/>
    <xf numFmtId="44" fontId="2" fillId="4" borderId="3" xfId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left" vertical="center" wrapText="1"/>
    </xf>
    <xf numFmtId="44" fontId="7" fillId="6" borderId="3" xfId="1" applyFont="1" applyFill="1" applyBorder="1"/>
    <xf numFmtId="0" fontId="2" fillId="0" borderId="3" xfId="0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1" fillId="0" borderId="0" xfId="0" applyFont="1"/>
    <xf numFmtId="44" fontId="8" fillId="3" borderId="2" xfId="0" applyNumberFormat="1" applyFont="1" applyFill="1" applyBorder="1"/>
    <xf numFmtId="44" fontId="8" fillId="4" borderId="2" xfId="0" applyNumberFormat="1" applyFont="1" applyFill="1" applyBorder="1"/>
    <xf numFmtId="44" fontId="8" fillId="5" borderId="2" xfId="0" applyNumberFormat="1" applyFont="1" applyFill="1" applyBorder="1"/>
    <xf numFmtId="44" fontId="8" fillId="6" borderId="2" xfId="0" applyNumberFormat="1" applyFont="1" applyFill="1" applyBorder="1"/>
    <xf numFmtId="0" fontId="8" fillId="3" borderId="2" xfId="1" applyNumberFormat="1" applyFont="1" applyFill="1" applyBorder="1"/>
    <xf numFmtId="0" fontId="8" fillId="4" borderId="2" xfId="1" applyNumberFormat="1" applyFont="1" applyFill="1" applyBorder="1"/>
    <xf numFmtId="0" fontId="8" fillId="5" borderId="2" xfId="1" applyNumberFormat="1" applyFont="1" applyFill="1" applyBorder="1"/>
    <xf numFmtId="0" fontId="8" fillId="6" borderId="2" xfId="1" applyNumberFormat="1" applyFont="1" applyFill="1" applyBorder="1"/>
    <xf numFmtId="44" fontId="7" fillId="3" borderId="2" xfId="1" applyFont="1" applyFill="1" applyBorder="1"/>
    <xf numFmtId="44" fontId="7" fillId="4" borderId="2" xfId="1" applyFont="1" applyFill="1" applyBorder="1"/>
    <xf numFmtId="44" fontId="7" fillId="5" borderId="2" xfId="1" applyFont="1" applyFill="1" applyBorder="1"/>
    <xf numFmtId="44" fontId="7" fillId="6" borderId="2" xfId="1" applyFont="1" applyFill="1" applyBorder="1"/>
    <xf numFmtId="44" fontId="7" fillId="3" borderId="2" xfId="0" applyNumberFormat="1" applyFont="1" applyFill="1" applyBorder="1"/>
    <xf numFmtId="44" fontId="7" fillId="4" borderId="2" xfId="0" applyNumberFormat="1" applyFont="1" applyFill="1" applyBorder="1"/>
    <xf numFmtId="44" fontId="7" fillId="5" borderId="2" xfId="0" applyNumberFormat="1" applyFont="1" applyFill="1" applyBorder="1"/>
    <xf numFmtId="44" fontId="7" fillId="6" borderId="2" xfId="0" applyNumberFormat="1" applyFont="1" applyFill="1" applyBorder="1"/>
    <xf numFmtId="0" fontId="12" fillId="0" borderId="0" xfId="0" applyFont="1"/>
    <xf numFmtId="0" fontId="12" fillId="0" borderId="0" xfId="0" applyFont="1" applyAlignment="1">
      <alignment horizontal="center"/>
    </xf>
    <xf numFmtId="0" fontId="13" fillId="0" borderId="0" xfId="0" applyFont="1"/>
    <xf numFmtId="44" fontId="7" fillId="7" borderId="0" xfId="0" applyNumberFormat="1" applyFont="1" applyFill="1" applyAlignment="1">
      <alignment horizontal="center"/>
    </xf>
    <xf numFmtId="0" fontId="7" fillId="7" borderId="1" xfId="0" applyFont="1" applyFill="1" applyBorder="1" applyAlignment="1">
      <alignment horizontal="center"/>
    </xf>
    <xf numFmtId="0" fontId="13" fillId="7" borderId="0" xfId="0" applyFont="1" applyFill="1" applyAlignment="1">
      <alignment horizontal="left"/>
    </xf>
    <xf numFmtId="0" fontId="13" fillId="7" borderId="1" xfId="0" applyFont="1" applyFill="1" applyBorder="1" applyAlignment="1">
      <alignment horizontal="left"/>
    </xf>
    <xf numFmtId="44" fontId="10" fillId="7" borderId="0" xfId="0" applyNumberFormat="1" applyFont="1" applyFill="1" applyAlignment="1">
      <alignment horizontal="left"/>
    </xf>
    <xf numFmtId="0" fontId="10" fillId="7" borderId="1" xfId="0" applyFont="1" applyFill="1" applyBorder="1" applyAlignment="1">
      <alignment horizontal="left"/>
    </xf>
    <xf numFmtId="0" fontId="10" fillId="7" borderId="0" xfId="1" applyNumberFormat="1" applyFont="1" applyFill="1" applyBorder="1" applyAlignment="1">
      <alignment horizontal="center"/>
    </xf>
    <xf numFmtId="0" fontId="10" fillId="7" borderId="1" xfId="1" applyNumberFormat="1" applyFont="1" applyFill="1" applyBorder="1" applyAlignment="1">
      <alignment horizontal="center"/>
    </xf>
    <xf numFmtId="44" fontId="10" fillId="7" borderId="0" xfId="0" applyNumberFormat="1" applyFont="1" applyFill="1" applyAlignment="1">
      <alignment horizontal="center"/>
    </xf>
    <xf numFmtId="0" fontId="10" fillId="7" borderId="1" xfId="0" applyFont="1" applyFill="1" applyBorder="1" applyAlignment="1">
      <alignment horizontal="center"/>
    </xf>
    <xf numFmtId="44" fontId="7" fillId="7" borderId="0" xfId="1" applyFont="1" applyFill="1" applyBorder="1" applyAlignment="1">
      <alignment horizontal="center"/>
    </xf>
    <xf numFmtId="44" fontId="7" fillId="7" borderId="1" xfId="1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9" fillId="6" borderId="3" xfId="0" applyFont="1" applyFill="1" applyBorder="1" applyAlignment="1">
      <alignment horizontal="left"/>
    </xf>
    <xf numFmtId="3" fontId="3" fillId="0" borderId="3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44" fontId="3" fillId="0" borderId="3" xfId="1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left"/>
    </xf>
    <xf numFmtId="0" fontId="2" fillId="0" borderId="3" xfId="0" applyFont="1" applyBorder="1" applyAlignment="1">
      <alignment horizontal="left" vertical="center" wrapText="1"/>
    </xf>
    <xf numFmtId="44" fontId="3" fillId="0" borderId="3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44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4" fontId="3" fillId="0" borderId="3" xfId="1" applyFont="1" applyFill="1" applyBorder="1" applyAlignment="1">
      <alignment horizontal="center" vertical="center" wrapText="1"/>
    </xf>
    <xf numFmtId="44" fontId="3" fillId="0" borderId="3" xfId="1" applyFont="1" applyBorder="1" applyAlignment="1">
      <alignment horizontal="center" vertical="center"/>
    </xf>
    <xf numFmtId="0" fontId="2" fillId="5" borderId="0" xfId="0" applyFont="1" applyFill="1" applyAlignment="1">
      <alignment horizontal="left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left" vertical="center"/>
    </xf>
    <xf numFmtId="3" fontId="4" fillId="2" borderId="3" xfId="0" applyNumberFormat="1" applyFont="1" applyFill="1" applyBorder="1" applyAlignment="1">
      <alignment horizontal="center" vertical="center" wrapText="1"/>
    </xf>
    <xf numFmtId="44" fontId="3" fillId="2" borderId="3" xfId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 wrapText="1"/>
    </xf>
    <xf numFmtId="3" fontId="4" fillId="2" borderId="5" xfId="0" applyNumberFormat="1" applyFont="1" applyFill="1" applyBorder="1" applyAlignment="1">
      <alignment horizontal="center" vertical="center" wrapText="1"/>
    </xf>
    <xf numFmtId="3" fontId="4" fillId="2" borderId="6" xfId="0" applyNumberFormat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left" wrapText="1"/>
    </xf>
    <xf numFmtId="0" fontId="12" fillId="4" borderId="0" xfId="0" applyFont="1" applyFill="1" applyAlignment="1">
      <alignment horizontal="left" wrapText="1"/>
    </xf>
    <xf numFmtId="0" fontId="12" fillId="5" borderId="0" xfId="0" applyFont="1" applyFill="1" applyAlignment="1">
      <alignment horizontal="left" wrapText="1"/>
    </xf>
    <xf numFmtId="0" fontId="12" fillId="6" borderId="0" xfId="0" applyFont="1" applyFill="1" applyAlignment="1">
      <alignment horizontal="left" wrapText="1"/>
    </xf>
  </cellXfs>
  <cellStyles count="2">
    <cellStyle name="Navadno" xfId="0" builtinId="0"/>
    <cellStyle name="Valuta" xfId="1" builtinId="4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91679-FE9C-43DC-9365-6B557768093A}">
  <dimension ref="A1:F12"/>
  <sheetViews>
    <sheetView workbookViewId="0">
      <selection activeCell="A20" sqref="A20"/>
    </sheetView>
  </sheetViews>
  <sheetFormatPr defaultRowHeight="15" x14ac:dyDescent="0.25"/>
  <cols>
    <col min="1" max="1" width="33.42578125" style="8" customWidth="1"/>
    <col min="2" max="2" width="23.140625" style="8" customWidth="1"/>
    <col min="3" max="3" width="20" style="8" customWidth="1"/>
    <col min="4" max="4" width="22.5703125" style="8" customWidth="1"/>
    <col min="5" max="5" width="17.42578125" style="8" bestFit="1" customWidth="1"/>
    <col min="6" max="6" width="20" style="8" customWidth="1"/>
    <col min="7" max="16384" width="9.140625" style="8"/>
  </cols>
  <sheetData>
    <row r="1" spans="1:6" ht="18.75" x14ac:dyDescent="0.3">
      <c r="A1" s="53" t="s">
        <v>147</v>
      </c>
      <c r="B1" s="9"/>
    </row>
    <row r="2" spans="1:6" ht="15.75" x14ac:dyDescent="0.25">
      <c r="A2" s="9"/>
      <c r="B2" s="51" t="s">
        <v>217</v>
      </c>
      <c r="C2" s="52" t="s">
        <v>218</v>
      </c>
      <c r="D2" s="51" t="s">
        <v>219</v>
      </c>
      <c r="E2" s="52" t="s">
        <v>220</v>
      </c>
      <c r="F2" s="51" t="s">
        <v>221</v>
      </c>
    </row>
    <row r="3" spans="1:6" ht="15.75" x14ac:dyDescent="0.25">
      <c r="A3" s="11" t="s">
        <v>148</v>
      </c>
      <c r="B3" s="12">
        <f>Specifikacija!G64</f>
        <v>0</v>
      </c>
      <c r="C3" s="39">
        <v>3</v>
      </c>
      <c r="D3" s="35">
        <f>B3*C3</f>
        <v>0</v>
      </c>
      <c r="E3" s="43">
        <v>0</v>
      </c>
      <c r="F3" s="47">
        <f>D3+E3</f>
        <v>0</v>
      </c>
    </row>
    <row r="4" spans="1:6" ht="15.75" x14ac:dyDescent="0.25">
      <c r="A4" s="9"/>
      <c r="B4" s="10"/>
    </row>
    <row r="5" spans="1:6" ht="15.75" x14ac:dyDescent="0.25">
      <c r="A5" s="13" t="s">
        <v>149</v>
      </c>
      <c r="B5" s="14">
        <f>Specifikacija!G192</f>
        <v>0</v>
      </c>
      <c r="C5" s="40">
        <v>3</v>
      </c>
      <c r="D5" s="36">
        <f>B5*C5</f>
        <v>0</v>
      </c>
      <c r="E5" s="44">
        <v>0</v>
      </c>
      <c r="F5" s="48">
        <f>D5+E5</f>
        <v>0</v>
      </c>
    </row>
    <row r="6" spans="1:6" ht="15.75" x14ac:dyDescent="0.25">
      <c r="A6" s="9"/>
      <c r="B6" s="10"/>
    </row>
    <row r="7" spans="1:6" ht="15.75" x14ac:dyDescent="0.25">
      <c r="A7" s="15" t="s">
        <v>150</v>
      </c>
      <c r="B7" s="16">
        <f>Specifikacija!G224</f>
        <v>0</v>
      </c>
      <c r="C7" s="41">
        <v>3</v>
      </c>
      <c r="D7" s="37">
        <f>B7*C7</f>
        <v>0</v>
      </c>
      <c r="E7" s="45">
        <v>0</v>
      </c>
      <c r="F7" s="49">
        <f>D7+E7</f>
        <v>0</v>
      </c>
    </row>
    <row r="8" spans="1:6" ht="15.75" x14ac:dyDescent="0.25">
      <c r="A8" s="9"/>
      <c r="B8" s="10"/>
    </row>
    <row r="9" spans="1:6" ht="15.75" x14ac:dyDescent="0.25">
      <c r="A9" s="17" t="s">
        <v>151</v>
      </c>
      <c r="B9" s="18">
        <f>Specifikacija!G253</f>
        <v>0</v>
      </c>
      <c r="C9" s="42">
        <v>3</v>
      </c>
      <c r="D9" s="38">
        <f>B9*C9</f>
        <v>0</v>
      </c>
      <c r="E9" s="46">
        <v>0</v>
      </c>
      <c r="F9" s="50">
        <f>D9+E9</f>
        <v>0</v>
      </c>
    </row>
    <row r="11" spans="1:6" x14ac:dyDescent="0.25">
      <c r="A11" s="56" t="s">
        <v>152</v>
      </c>
      <c r="B11" s="58">
        <f>SUM(B3+B5+B7+B9)</f>
        <v>0</v>
      </c>
      <c r="C11" s="60">
        <v>3</v>
      </c>
      <c r="D11" s="62">
        <f>SUM(D3+D5+D7+D9)</f>
        <v>0</v>
      </c>
      <c r="E11" s="64">
        <f>SUM(E3+E5+E7+E9)</f>
        <v>0</v>
      </c>
      <c r="F11" s="54">
        <f>SUM(F3+F5+F7+F9)</f>
        <v>0</v>
      </c>
    </row>
    <row r="12" spans="1:6" ht="15.75" thickBot="1" x14ac:dyDescent="0.3">
      <c r="A12" s="57"/>
      <c r="B12" s="59"/>
      <c r="C12" s="61"/>
      <c r="D12" s="63"/>
      <c r="E12" s="65"/>
      <c r="F12" s="55"/>
    </row>
  </sheetData>
  <mergeCells count="6">
    <mergeCell ref="F11:F12"/>
    <mergeCell ref="A11:A12"/>
    <mergeCell ref="B11:B12"/>
    <mergeCell ref="C11:C12"/>
    <mergeCell ref="D11:D12"/>
    <mergeCell ref="E11:E1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6"/>
  <sheetViews>
    <sheetView tabSelected="1" zoomScaleNormal="100" workbookViewId="0">
      <selection activeCell="D262" sqref="D262"/>
    </sheetView>
  </sheetViews>
  <sheetFormatPr defaultRowHeight="15" x14ac:dyDescent="0.25"/>
  <cols>
    <col min="1" max="1" width="4.140625" bestFit="1" customWidth="1"/>
    <col min="2" max="2" width="9.42578125" customWidth="1"/>
    <col min="3" max="3" width="38.7109375" style="5" customWidth="1"/>
    <col min="4" max="4" width="17" style="5" customWidth="1"/>
    <col min="5" max="5" width="13.7109375" style="5" bestFit="1" customWidth="1"/>
    <col min="6" max="6" width="11.7109375" bestFit="1" customWidth="1"/>
    <col min="7" max="7" width="12.140625" bestFit="1" customWidth="1"/>
  </cols>
  <sheetData>
    <row r="1" spans="1:7" ht="15.75" x14ac:dyDescent="0.25">
      <c r="A1" s="76"/>
      <c r="B1" s="76"/>
      <c r="C1" s="76"/>
      <c r="D1" s="76"/>
      <c r="E1" s="7"/>
    </row>
    <row r="2" spans="1:7" ht="42.75" x14ac:dyDescent="0.25">
      <c r="A2" s="23" t="s">
        <v>0</v>
      </c>
      <c r="B2" s="71" t="s">
        <v>83</v>
      </c>
      <c r="C2" s="71"/>
      <c r="D2" s="25" t="s">
        <v>1</v>
      </c>
      <c r="E2" s="25" t="s">
        <v>146</v>
      </c>
      <c r="F2" s="25" t="s">
        <v>2</v>
      </c>
      <c r="G2" s="25" t="s">
        <v>3</v>
      </c>
    </row>
    <row r="3" spans="1:7" x14ac:dyDescent="0.25">
      <c r="A3" s="70">
        <v>1</v>
      </c>
      <c r="B3" s="79" t="s">
        <v>10</v>
      </c>
      <c r="C3" s="79"/>
      <c r="D3" s="68">
        <v>1000</v>
      </c>
      <c r="E3" s="68">
        <v>1000</v>
      </c>
      <c r="F3" s="72">
        <v>0</v>
      </c>
      <c r="G3" s="72">
        <f>E3*F3</f>
        <v>0</v>
      </c>
    </row>
    <row r="4" spans="1:7" x14ac:dyDescent="0.25">
      <c r="A4" s="70"/>
      <c r="B4" s="20" t="s">
        <v>4</v>
      </c>
      <c r="C4" s="21" t="s">
        <v>11</v>
      </c>
      <c r="D4" s="68"/>
      <c r="E4" s="68"/>
      <c r="F4" s="72"/>
      <c r="G4" s="72"/>
    </row>
    <row r="5" spans="1:7" x14ac:dyDescent="0.25">
      <c r="A5" s="70"/>
      <c r="B5" s="20" t="s">
        <v>6</v>
      </c>
      <c r="C5" s="21" t="s">
        <v>7</v>
      </c>
      <c r="D5" s="68"/>
      <c r="E5" s="68"/>
      <c r="F5" s="72"/>
      <c r="G5" s="72"/>
    </row>
    <row r="6" spans="1:7" x14ac:dyDescent="0.25">
      <c r="A6" s="70"/>
      <c r="B6" s="20" t="s">
        <v>8</v>
      </c>
      <c r="C6" s="21" t="s">
        <v>9</v>
      </c>
      <c r="D6" s="68"/>
      <c r="E6" s="68"/>
      <c r="F6" s="72"/>
      <c r="G6" s="72"/>
    </row>
    <row r="7" spans="1:7" x14ac:dyDescent="0.25">
      <c r="A7" s="70">
        <v>2</v>
      </c>
      <c r="B7" s="71" t="s">
        <v>119</v>
      </c>
      <c r="C7" s="71"/>
      <c r="D7" s="68">
        <v>500</v>
      </c>
      <c r="E7" s="68">
        <v>500</v>
      </c>
      <c r="F7" s="72">
        <v>0</v>
      </c>
      <c r="G7" s="72">
        <f>E7*F7</f>
        <v>0</v>
      </c>
    </row>
    <row r="8" spans="1:7" x14ac:dyDescent="0.25">
      <c r="A8" s="70"/>
      <c r="B8" s="20" t="s">
        <v>4</v>
      </c>
      <c r="C8" s="21" t="s">
        <v>11</v>
      </c>
      <c r="D8" s="68"/>
      <c r="E8" s="68"/>
      <c r="F8" s="72"/>
      <c r="G8" s="72"/>
    </row>
    <row r="9" spans="1:7" x14ac:dyDescent="0.25">
      <c r="A9" s="70"/>
      <c r="B9" s="20" t="s">
        <v>6</v>
      </c>
      <c r="C9" s="21" t="s">
        <v>7</v>
      </c>
      <c r="D9" s="68"/>
      <c r="E9" s="68"/>
      <c r="F9" s="72"/>
      <c r="G9" s="72"/>
    </row>
    <row r="10" spans="1:7" x14ac:dyDescent="0.25">
      <c r="A10" s="70"/>
      <c r="B10" s="20" t="s">
        <v>8</v>
      </c>
      <c r="C10" s="21" t="s">
        <v>9</v>
      </c>
      <c r="D10" s="68"/>
      <c r="E10" s="68"/>
      <c r="F10" s="72"/>
      <c r="G10" s="72"/>
    </row>
    <row r="11" spans="1:7" x14ac:dyDescent="0.25">
      <c r="A11" s="70">
        <v>3</v>
      </c>
      <c r="B11" s="71" t="s">
        <v>12</v>
      </c>
      <c r="C11" s="71"/>
      <c r="D11" s="68">
        <v>500</v>
      </c>
      <c r="E11" s="68">
        <v>500</v>
      </c>
      <c r="F11" s="72">
        <v>0</v>
      </c>
      <c r="G11" s="72">
        <f>E11*F11</f>
        <v>0</v>
      </c>
    </row>
    <row r="12" spans="1:7" x14ac:dyDescent="0.25">
      <c r="A12" s="70"/>
      <c r="B12" s="20" t="s">
        <v>4</v>
      </c>
      <c r="C12" s="21" t="s">
        <v>13</v>
      </c>
      <c r="D12" s="68"/>
      <c r="E12" s="68"/>
      <c r="F12" s="72"/>
      <c r="G12" s="72"/>
    </row>
    <row r="13" spans="1:7" x14ac:dyDescent="0.25">
      <c r="A13" s="70"/>
      <c r="B13" s="20" t="s">
        <v>6</v>
      </c>
      <c r="C13" s="21" t="s">
        <v>7</v>
      </c>
      <c r="D13" s="68"/>
      <c r="E13" s="68"/>
      <c r="F13" s="72"/>
      <c r="G13" s="72"/>
    </row>
    <row r="14" spans="1:7" x14ac:dyDescent="0.25">
      <c r="A14" s="70"/>
      <c r="B14" s="20" t="s">
        <v>8</v>
      </c>
      <c r="C14" s="21" t="s">
        <v>9</v>
      </c>
      <c r="D14" s="68"/>
      <c r="E14" s="68"/>
      <c r="F14" s="72"/>
      <c r="G14" s="72"/>
    </row>
    <row r="15" spans="1:7" x14ac:dyDescent="0.25">
      <c r="A15" s="70">
        <v>4</v>
      </c>
      <c r="B15" s="71" t="s">
        <v>14</v>
      </c>
      <c r="C15" s="71"/>
      <c r="D15" s="68">
        <v>1000</v>
      </c>
      <c r="E15" s="68">
        <v>1000</v>
      </c>
      <c r="F15" s="72">
        <v>0</v>
      </c>
      <c r="G15" s="72">
        <f>E15*F15</f>
        <v>0</v>
      </c>
    </row>
    <row r="16" spans="1:7" x14ac:dyDescent="0.25">
      <c r="A16" s="70"/>
      <c r="B16" s="20" t="s">
        <v>4</v>
      </c>
      <c r="C16" s="21" t="s">
        <v>15</v>
      </c>
      <c r="D16" s="68"/>
      <c r="E16" s="68"/>
      <c r="F16" s="72"/>
      <c r="G16" s="72"/>
    </row>
    <row r="17" spans="1:7" x14ac:dyDescent="0.25">
      <c r="A17" s="70"/>
      <c r="B17" s="20" t="s">
        <v>6</v>
      </c>
      <c r="C17" s="21" t="s">
        <v>7</v>
      </c>
      <c r="D17" s="68"/>
      <c r="E17" s="68"/>
      <c r="F17" s="72"/>
      <c r="G17" s="72"/>
    </row>
    <row r="18" spans="1:7" x14ac:dyDescent="0.25">
      <c r="A18" s="70"/>
      <c r="B18" s="20" t="s">
        <v>8</v>
      </c>
      <c r="C18" s="21" t="s">
        <v>9</v>
      </c>
      <c r="D18" s="68"/>
      <c r="E18" s="68"/>
      <c r="F18" s="72"/>
      <c r="G18" s="72"/>
    </row>
    <row r="19" spans="1:7" x14ac:dyDescent="0.25">
      <c r="A19" s="70">
        <v>5</v>
      </c>
      <c r="B19" s="71" t="s">
        <v>16</v>
      </c>
      <c r="C19" s="71"/>
      <c r="D19" s="77" t="s">
        <v>206</v>
      </c>
      <c r="E19" s="77">
        <v>500</v>
      </c>
      <c r="F19" s="72">
        <v>0</v>
      </c>
      <c r="G19" s="72">
        <f>E19*F19</f>
        <v>0</v>
      </c>
    </row>
    <row r="20" spans="1:7" x14ac:dyDescent="0.25">
      <c r="A20" s="70"/>
      <c r="B20" s="20" t="s">
        <v>4</v>
      </c>
      <c r="C20" s="21" t="s">
        <v>17</v>
      </c>
      <c r="D20" s="77"/>
      <c r="E20" s="77"/>
      <c r="F20" s="72"/>
      <c r="G20" s="72"/>
    </row>
    <row r="21" spans="1:7" x14ac:dyDescent="0.25">
      <c r="A21" s="70"/>
      <c r="B21" s="20" t="s">
        <v>6</v>
      </c>
      <c r="C21" s="22" t="s">
        <v>28</v>
      </c>
      <c r="D21" s="77"/>
      <c r="E21" s="77"/>
      <c r="F21" s="72"/>
      <c r="G21" s="72"/>
    </row>
    <row r="22" spans="1:7" ht="30" x14ac:dyDescent="0.25">
      <c r="A22" s="70"/>
      <c r="B22" s="20" t="s">
        <v>8</v>
      </c>
      <c r="C22" s="21" t="s">
        <v>80</v>
      </c>
      <c r="D22" s="77"/>
      <c r="E22" s="77"/>
      <c r="F22" s="72"/>
      <c r="G22" s="72"/>
    </row>
    <row r="23" spans="1:7" x14ac:dyDescent="0.25">
      <c r="A23" s="70">
        <v>6</v>
      </c>
      <c r="B23" s="71" t="s">
        <v>19</v>
      </c>
      <c r="C23" s="71"/>
      <c r="D23" s="77">
        <v>300</v>
      </c>
      <c r="E23" s="77">
        <v>300</v>
      </c>
      <c r="F23" s="72">
        <v>0</v>
      </c>
      <c r="G23" s="82">
        <f>E23*F23</f>
        <v>0</v>
      </c>
    </row>
    <row r="24" spans="1:7" x14ac:dyDescent="0.25">
      <c r="A24" s="70"/>
      <c r="B24" s="20" t="s">
        <v>4</v>
      </c>
      <c r="C24" s="21" t="s">
        <v>5</v>
      </c>
      <c r="D24" s="77"/>
      <c r="E24" s="77"/>
      <c r="F24" s="72"/>
      <c r="G24" s="83"/>
    </row>
    <row r="25" spans="1:7" x14ac:dyDescent="0.25">
      <c r="A25" s="70"/>
      <c r="B25" s="20" t="s">
        <v>20</v>
      </c>
      <c r="C25" s="21" t="s">
        <v>21</v>
      </c>
      <c r="D25" s="77"/>
      <c r="E25" s="77"/>
      <c r="F25" s="72"/>
      <c r="G25" s="83"/>
    </row>
    <row r="26" spans="1:7" x14ac:dyDescent="0.25">
      <c r="A26" s="70"/>
      <c r="B26" s="20" t="s">
        <v>6</v>
      </c>
      <c r="C26" s="22" t="s">
        <v>28</v>
      </c>
      <c r="D26" s="77"/>
      <c r="E26" s="77"/>
      <c r="F26" s="72"/>
      <c r="G26" s="83"/>
    </row>
    <row r="27" spans="1:7" x14ac:dyDescent="0.25">
      <c r="A27" s="70"/>
      <c r="B27" s="20" t="s">
        <v>8</v>
      </c>
      <c r="C27" s="21" t="s">
        <v>18</v>
      </c>
      <c r="D27" s="77"/>
      <c r="E27" s="77"/>
      <c r="F27" s="72"/>
      <c r="G27" s="83"/>
    </row>
    <row r="28" spans="1:7" x14ac:dyDescent="0.25">
      <c r="A28" s="70"/>
      <c r="B28" s="20" t="s">
        <v>22</v>
      </c>
      <c r="C28" s="21" t="s">
        <v>23</v>
      </c>
      <c r="D28" s="77"/>
      <c r="E28" s="77"/>
      <c r="F28" s="72"/>
      <c r="G28" s="83"/>
    </row>
    <row r="29" spans="1:7" x14ac:dyDescent="0.25">
      <c r="A29" s="70">
        <v>7</v>
      </c>
      <c r="B29" s="71" t="s">
        <v>24</v>
      </c>
      <c r="C29" s="71"/>
      <c r="D29" s="77" t="s">
        <v>169</v>
      </c>
      <c r="E29" s="68">
        <v>60000</v>
      </c>
      <c r="F29" s="84">
        <v>0</v>
      </c>
      <c r="G29" s="80">
        <f>E29*F29</f>
        <v>0</v>
      </c>
    </row>
    <row r="30" spans="1:7" x14ac:dyDescent="0.25">
      <c r="A30" s="70"/>
      <c r="B30" s="75" t="s">
        <v>4</v>
      </c>
      <c r="C30" s="21" t="s">
        <v>207</v>
      </c>
      <c r="D30" s="77"/>
      <c r="E30" s="77"/>
      <c r="F30" s="84"/>
      <c r="G30" s="77"/>
    </row>
    <row r="31" spans="1:7" x14ac:dyDescent="0.25">
      <c r="A31" s="70"/>
      <c r="B31" s="75"/>
      <c r="C31" s="21" t="s">
        <v>174</v>
      </c>
      <c r="D31" s="77"/>
      <c r="E31" s="77"/>
      <c r="F31" s="84"/>
      <c r="G31" s="77"/>
    </row>
    <row r="32" spans="1:7" x14ac:dyDescent="0.25">
      <c r="A32" s="70"/>
      <c r="B32" s="20" t="s">
        <v>20</v>
      </c>
      <c r="C32" s="22" t="s">
        <v>168</v>
      </c>
      <c r="D32" s="77"/>
      <c r="E32" s="77"/>
      <c r="F32" s="84"/>
      <c r="G32" s="77"/>
    </row>
    <row r="33" spans="1:7" x14ac:dyDescent="0.25">
      <c r="A33" s="70"/>
      <c r="B33" s="20" t="s">
        <v>6</v>
      </c>
      <c r="C33" s="22" t="s">
        <v>28</v>
      </c>
      <c r="D33" s="77"/>
      <c r="E33" s="77"/>
      <c r="F33" s="84"/>
      <c r="G33" s="77"/>
    </row>
    <row r="34" spans="1:7" x14ac:dyDescent="0.25">
      <c r="A34" s="70"/>
      <c r="B34" s="20" t="s">
        <v>8</v>
      </c>
      <c r="C34" s="21" t="s">
        <v>196</v>
      </c>
      <c r="D34" s="77"/>
      <c r="E34" s="77"/>
      <c r="F34" s="84"/>
      <c r="G34" s="77"/>
    </row>
    <row r="35" spans="1:7" x14ac:dyDescent="0.25">
      <c r="A35" s="70"/>
      <c r="B35" s="20" t="s">
        <v>22</v>
      </c>
      <c r="C35" s="21" t="s">
        <v>197</v>
      </c>
      <c r="D35" s="77"/>
      <c r="E35" s="77"/>
      <c r="F35" s="84"/>
      <c r="G35" s="77"/>
    </row>
    <row r="36" spans="1:7" x14ac:dyDescent="0.25">
      <c r="A36" s="70">
        <v>8</v>
      </c>
      <c r="B36" s="71" t="s">
        <v>34</v>
      </c>
      <c r="C36" s="71"/>
      <c r="D36" s="77" t="s">
        <v>120</v>
      </c>
      <c r="E36" s="68">
        <v>20000</v>
      </c>
      <c r="F36" s="72">
        <v>0</v>
      </c>
      <c r="G36" s="80">
        <f>E36*F36</f>
        <v>0</v>
      </c>
    </row>
    <row r="37" spans="1:7" x14ac:dyDescent="0.25">
      <c r="A37" s="70"/>
      <c r="B37" s="81" t="s">
        <v>4</v>
      </c>
      <c r="C37" s="21" t="s">
        <v>29</v>
      </c>
      <c r="D37" s="77"/>
      <c r="E37" s="68"/>
      <c r="F37" s="72"/>
      <c r="G37" s="77"/>
    </row>
    <row r="38" spans="1:7" x14ac:dyDescent="0.25">
      <c r="A38" s="70"/>
      <c r="B38" s="81"/>
      <c r="C38" s="21" t="s">
        <v>25</v>
      </c>
      <c r="D38" s="77"/>
      <c r="E38" s="68"/>
      <c r="F38" s="72"/>
      <c r="G38" s="77"/>
    </row>
    <row r="39" spans="1:7" x14ac:dyDescent="0.25">
      <c r="A39" s="70"/>
      <c r="B39" s="20" t="s">
        <v>6</v>
      </c>
      <c r="C39" s="22" t="s">
        <v>28</v>
      </c>
      <c r="D39" s="77"/>
      <c r="E39" s="68"/>
      <c r="F39" s="72"/>
      <c r="G39" s="77"/>
    </row>
    <row r="40" spans="1:7" x14ac:dyDescent="0.25">
      <c r="A40" s="70"/>
      <c r="B40" s="20" t="s">
        <v>8</v>
      </c>
      <c r="C40" s="21" t="s">
        <v>196</v>
      </c>
      <c r="D40" s="77"/>
      <c r="E40" s="68"/>
      <c r="F40" s="72"/>
      <c r="G40" s="77"/>
    </row>
    <row r="41" spans="1:7" x14ac:dyDescent="0.25">
      <c r="A41" s="70"/>
      <c r="B41" s="20" t="s">
        <v>22</v>
      </c>
      <c r="C41" s="21" t="s">
        <v>31</v>
      </c>
      <c r="D41" s="77"/>
      <c r="E41" s="68"/>
      <c r="F41" s="72"/>
      <c r="G41" s="77"/>
    </row>
    <row r="42" spans="1:7" x14ac:dyDescent="0.25">
      <c r="A42" s="70">
        <v>9</v>
      </c>
      <c r="B42" s="71" t="s">
        <v>26</v>
      </c>
      <c r="C42" s="71"/>
      <c r="D42" s="77" t="s">
        <v>208</v>
      </c>
      <c r="E42" s="68">
        <v>600</v>
      </c>
      <c r="F42" s="72">
        <v>0</v>
      </c>
      <c r="G42" s="80">
        <f>E42*F42</f>
        <v>0</v>
      </c>
    </row>
    <row r="43" spans="1:7" x14ac:dyDescent="0.25">
      <c r="A43" s="70"/>
      <c r="B43" s="20" t="s">
        <v>4</v>
      </c>
      <c r="C43" s="21" t="s">
        <v>32</v>
      </c>
      <c r="D43" s="77"/>
      <c r="E43" s="77"/>
      <c r="F43" s="72"/>
      <c r="G43" s="77"/>
    </row>
    <row r="44" spans="1:7" x14ac:dyDescent="0.25">
      <c r="A44" s="70"/>
      <c r="B44" s="20" t="s">
        <v>6</v>
      </c>
      <c r="C44" s="22" t="s">
        <v>33</v>
      </c>
      <c r="D44" s="77"/>
      <c r="E44" s="77"/>
      <c r="F44" s="72"/>
      <c r="G44" s="77"/>
    </row>
    <row r="45" spans="1:7" ht="14.25" customHeight="1" x14ac:dyDescent="0.25">
      <c r="A45" s="70"/>
      <c r="B45" s="20" t="s">
        <v>8</v>
      </c>
      <c r="C45" s="21" t="s">
        <v>173</v>
      </c>
      <c r="D45" s="77"/>
      <c r="E45" s="77"/>
      <c r="F45" s="72"/>
      <c r="G45" s="77"/>
    </row>
    <row r="46" spans="1:7" x14ac:dyDescent="0.25">
      <c r="A46" s="70">
        <v>10</v>
      </c>
      <c r="B46" s="71" t="s">
        <v>30</v>
      </c>
      <c r="C46" s="71"/>
      <c r="D46" s="68" t="s">
        <v>172</v>
      </c>
      <c r="E46" s="68">
        <v>20000</v>
      </c>
      <c r="F46" s="72">
        <v>0</v>
      </c>
      <c r="G46" s="80">
        <f>E46*F46</f>
        <v>0</v>
      </c>
    </row>
    <row r="47" spans="1:7" x14ac:dyDescent="0.25">
      <c r="A47" s="70"/>
      <c r="B47" s="20" t="s">
        <v>4</v>
      </c>
      <c r="C47" s="21" t="s">
        <v>27</v>
      </c>
      <c r="D47" s="68"/>
      <c r="E47" s="68"/>
      <c r="F47" s="72"/>
      <c r="G47" s="77"/>
    </row>
    <row r="48" spans="1:7" x14ac:dyDescent="0.25">
      <c r="A48" s="70"/>
      <c r="B48" s="20" t="s">
        <v>20</v>
      </c>
      <c r="C48" s="21" t="s">
        <v>170</v>
      </c>
      <c r="D48" s="68"/>
      <c r="E48" s="68"/>
      <c r="F48" s="72"/>
      <c r="G48" s="77"/>
    </row>
    <row r="49" spans="1:7" ht="15" customHeight="1" x14ac:dyDescent="0.25">
      <c r="A49" s="70"/>
      <c r="B49" s="20" t="s">
        <v>6</v>
      </c>
      <c r="C49" s="22" t="s">
        <v>28</v>
      </c>
      <c r="D49" s="68"/>
      <c r="E49" s="68"/>
      <c r="F49" s="72"/>
      <c r="G49" s="77"/>
    </row>
    <row r="50" spans="1:7" x14ac:dyDescent="0.25">
      <c r="A50" s="70"/>
      <c r="B50" s="20" t="s">
        <v>8</v>
      </c>
      <c r="C50" s="21" t="s">
        <v>198</v>
      </c>
      <c r="D50" s="68"/>
      <c r="E50" s="68"/>
      <c r="F50" s="72"/>
      <c r="G50" s="77"/>
    </row>
    <row r="51" spans="1:7" x14ac:dyDescent="0.25">
      <c r="A51" s="70"/>
      <c r="B51" s="20"/>
      <c r="C51" s="21" t="s">
        <v>171</v>
      </c>
      <c r="D51" s="68"/>
      <c r="E51" s="68"/>
      <c r="F51" s="72"/>
      <c r="G51" s="77"/>
    </row>
    <row r="52" spans="1:7" x14ac:dyDescent="0.25">
      <c r="A52" s="70"/>
      <c r="B52" s="20" t="s">
        <v>22</v>
      </c>
      <c r="C52" s="21" t="s">
        <v>199</v>
      </c>
      <c r="D52" s="68"/>
      <c r="E52" s="68"/>
      <c r="F52" s="72"/>
      <c r="G52" s="77"/>
    </row>
    <row r="53" spans="1:7" x14ac:dyDescent="0.25">
      <c r="A53" s="70">
        <v>11</v>
      </c>
      <c r="B53" s="71" t="s">
        <v>35</v>
      </c>
      <c r="C53" s="71"/>
      <c r="D53" s="68">
        <v>50000</v>
      </c>
      <c r="E53" s="68">
        <v>50000</v>
      </c>
      <c r="F53" s="72">
        <v>0</v>
      </c>
      <c r="G53" s="82">
        <f>E53*F53</f>
        <v>0</v>
      </c>
    </row>
    <row r="54" spans="1:7" x14ac:dyDescent="0.25">
      <c r="A54" s="70"/>
      <c r="B54" s="20" t="s">
        <v>4</v>
      </c>
      <c r="C54" s="21" t="s">
        <v>25</v>
      </c>
      <c r="D54" s="68"/>
      <c r="E54" s="68"/>
      <c r="F54" s="72"/>
      <c r="G54" s="83"/>
    </row>
    <row r="55" spans="1:7" x14ac:dyDescent="0.25">
      <c r="A55" s="70"/>
      <c r="B55" s="20" t="s">
        <v>20</v>
      </c>
      <c r="C55" s="20" t="s">
        <v>153</v>
      </c>
      <c r="D55" s="68"/>
      <c r="E55" s="68"/>
      <c r="F55" s="72"/>
      <c r="G55" s="83"/>
    </row>
    <row r="56" spans="1:7" x14ac:dyDescent="0.25">
      <c r="A56" s="70"/>
      <c r="B56" s="20" t="s">
        <v>6</v>
      </c>
      <c r="C56" s="22" t="s">
        <v>28</v>
      </c>
      <c r="D56" s="68"/>
      <c r="E56" s="68"/>
      <c r="F56" s="72"/>
      <c r="G56" s="83"/>
    </row>
    <row r="57" spans="1:7" x14ac:dyDescent="0.25">
      <c r="A57" s="70"/>
      <c r="B57" s="20" t="s">
        <v>8</v>
      </c>
      <c r="C57" s="21" t="s">
        <v>200</v>
      </c>
      <c r="D57" s="68"/>
      <c r="E57" s="68"/>
      <c r="F57" s="72"/>
      <c r="G57" s="83"/>
    </row>
    <row r="58" spans="1:7" x14ac:dyDescent="0.25">
      <c r="A58" s="70"/>
      <c r="B58" s="20" t="s">
        <v>22</v>
      </c>
      <c r="C58" s="21" t="s">
        <v>209</v>
      </c>
      <c r="D58" s="68"/>
      <c r="E58" s="68"/>
      <c r="F58" s="72"/>
      <c r="G58" s="83"/>
    </row>
    <row r="59" spans="1:7" x14ac:dyDescent="0.25">
      <c r="A59" s="70">
        <v>12</v>
      </c>
      <c r="B59" s="71" t="s">
        <v>36</v>
      </c>
      <c r="C59" s="71"/>
      <c r="D59" s="68" t="s">
        <v>134</v>
      </c>
      <c r="E59" s="68">
        <v>100000</v>
      </c>
      <c r="F59" s="72">
        <v>0</v>
      </c>
      <c r="G59" s="82">
        <f>E59*F59</f>
        <v>0</v>
      </c>
    </row>
    <row r="60" spans="1:7" x14ac:dyDescent="0.25">
      <c r="A60" s="70"/>
      <c r="B60" s="20" t="s">
        <v>4</v>
      </c>
      <c r="C60" s="21" t="s">
        <v>81</v>
      </c>
      <c r="D60" s="68"/>
      <c r="E60" s="68"/>
      <c r="F60" s="72"/>
      <c r="G60" s="83"/>
    </row>
    <row r="61" spans="1:7" x14ac:dyDescent="0.25">
      <c r="A61" s="70"/>
      <c r="B61" s="20" t="s">
        <v>6</v>
      </c>
      <c r="C61" s="22" t="s">
        <v>28</v>
      </c>
      <c r="D61" s="68"/>
      <c r="E61" s="68"/>
      <c r="F61" s="72"/>
      <c r="G61" s="83"/>
    </row>
    <row r="62" spans="1:7" x14ac:dyDescent="0.25">
      <c r="A62" s="70"/>
      <c r="B62" s="20" t="s">
        <v>8</v>
      </c>
      <c r="C62" s="21" t="s">
        <v>175</v>
      </c>
      <c r="D62" s="68"/>
      <c r="E62" s="68"/>
      <c r="F62" s="72"/>
      <c r="G62" s="83"/>
    </row>
    <row r="63" spans="1:7" x14ac:dyDescent="0.25">
      <c r="A63" s="70"/>
      <c r="B63" s="20" t="s">
        <v>22</v>
      </c>
      <c r="C63" s="21" t="s">
        <v>82</v>
      </c>
      <c r="D63" s="68"/>
      <c r="E63" s="68"/>
      <c r="F63" s="72"/>
      <c r="G63" s="83"/>
    </row>
    <row r="64" spans="1:7" x14ac:dyDescent="0.25">
      <c r="A64" s="78" t="s">
        <v>148</v>
      </c>
      <c r="B64" s="78"/>
      <c r="C64" s="78"/>
      <c r="D64" s="78"/>
      <c r="E64" s="78"/>
      <c r="F64" s="78"/>
      <c r="G64" s="27">
        <f>SUM(G3:G63)</f>
        <v>0</v>
      </c>
    </row>
    <row r="65" spans="1:7" x14ac:dyDescent="0.25">
      <c r="A65" s="66" t="s">
        <v>2</v>
      </c>
      <c r="B65" s="66"/>
      <c r="C65" s="66"/>
      <c r="D65" s="34" t="s">
        <v>215</v>
      </c>
      <c r="E65" s="34"/>
      <c r="F65" s="34"/>
      <c r="G65" s="34"/>
    </row>
    <row r="66" spans="1:7" x14ac:dyDescent="0.25">
      <c r="A66" s="33" t="s">
        <v>3</v>
      </c>
      <c r="B66" s="33"/>
      <c r="C66" s="33"/>
      <c r="D66" s="34" t="s">
        <v>216</v>
      </c>
      <c r="E66" s="34"/>
      <c r="F66" s="34"/>
      <c r="G66" s="34"/>
    </row>
    <row r="67" spans="1:7" x14ac:dyDescent="0.25">
      <c r="A67" s="94" t="s">
        <v>222</v>
      </c>
      <c r="B67" s="94"/>
      <c r="C67" s="94"/>
      <c r="D67" s="94"/>
      <c r="E67" s="94"/>
      <c r="F67" s="94"/>
      <c r="G67" s="94"/>
    </row>
    <row r="69" spans="1:7" ht="42.75" x14ac:dyDescent="0.25">
      <c r="A69" s="23" t="s">
        <v>0</v>
      </c>
      <c r="B69" s="71" t="s">
        <v>37</v>
      </c>
      <c r="C69" s="71"/>
      <c r="D69" s="25" t="s">
        <v>1</v>
      </c>
      <c r="E69" s="25" t="s">
        <v>145</v>
      </c>
      <c r="F69" s="25" t="s">
        <v>2</v>
      </c>
      <c r="G69" s="25" t="s">
        <v>3</v>
      </c>
    </row>
    <row r="70" spans="1:7" x14ac:dyDescent="0.25">
      <c r="A70" s="70">
        <v>13</v>
      </c>
      <c r="B70" s="71" t="s">
        <v>38</v>
      </c>
      <c r="C70" s="71"/>
      <c r="D70" s="68" t="s">
        <v>176</v>
      </c>
      <c r="E70" s="68">
        <v>40000</v>
      </c>
      <c r="F70" s="72">
        <v>0</v>
      </c>
      <c r="G70" s="72">
        <f>E70*F70</f>
        <v>0</v>
      </c>
    </row>
    <row r="71" spans="1:7" ht="28.5" customHeight="1" x14ac:dyDescent="0.25">
      <c r="A71" s="70"/>
      <c r="B71" s="20" t="s">
        <v>39</v>
      </c>
      <c r="C71" s="21" t="s">
        <v>85</v>
      </c>
      <c r="D71" s="68"/>
      <c r="E71" s="68"/>
      <c r="F71" s="72"/>
      <c r="G71" s="72"/>
    </row>
    <row r="72" spans="1:7" ht="15.75" customHeight="1" x14ac:dyDescent="0.25">
      <c r="A72" s="70"/>
      <c r="B72" s="20" t="s">
        <v>40</v>
      </c>
      <c r="C72" s="22" t="s">
        <v>41</v>
      </c>
      <c r="D72" s="68"/>
      <c r="E72" s="68"/>
      <c r="F72" s="72"/>
      <c r="G72" s="72"/>
    </row>
    <row r="73" spans="1:7" x14ac:dyDescent="0.25">
      <c r="A73" s="70"/>
      <c r="B73" s="20" t="s">
        <v>42</v>
      </c>
      <c r="C73" s="21" t="s">
        <v>84</v>
      </c>
      <c r="D73" s="68"/>
      <c r="E73" s="68"/>
      <c r="F73" s="72"/>
      <c r="G73" s="72"/>
    </row>
    <row r="74" spans="1:7" ht="28.5" customHeight="1" x14ac:dyDescent="0.25">
      <c r="A74" s="70"/>
      <c r="B74" s="20" t="s">
        <v>43</v>
      </c>
      <c r="C74" s="21" t="s">
        <v>44</v>
      </c>
      <c r="D74" s="68"/>
      <c r="E74" s="68"/>
      <c r="F74" s="72"/>
      <c r="G74" s="72"/>
    </row>
    <row r="75" spans="1:7" ht="15.75" customHeight="1" x14ac:dyDescent="0.25">
      <c r="A75" s="70"/>
      <c r="B75" s="20" t="s">
        <v>45</v>
      </c>
      <c r="C75" s="21" t="s">
        <v>86</v>
      </c>
      <c r="D75" s="68"/>
      <c r="E75" s="68"/>
      <c r="F75" s="72"/>
      <c r="G75" s="72"/>
    </row>
    <row r="76" spans="1:7" x14ac:dyDescent="0.25">
      <c r="A76" s="70">
        <v>14</v>
      </c>
      <c r="B76" s="71" t="s">
        <v>46</v>
      </c>
      <c r="C76" s="71"/>
      <c r="D76" s="68" t="s">
        <v>155</v>
      </c>
      <c r="E76" s="68">
        <f>4*200+3*100+300+2*200</f>
        <v>1800</v>
      </c>
      <c r="F76" s="72">
        <v>0</v>
      </c>
      <c r="G76" s="72">
        <f>E76*F76</f>
        <v>0</v>
      </c>
    </row>
    <row r="77" spans="1:7" x14ac:dyDescent="0.25">
      <c r="A77" s="70"/>
      <c r="B77" s="20" t="s">
        <v>39</v>
      </c>
      <c r="C77" s="21" t="s">
        <v>106</v>
      </c>
      <c r="D77" s="68"/>
      <c r="E77" s="68"/>
      <c r="F77" s="72"/>
      <c r="G77" s="72"/>
    </row>
    <row r="78" spans="1:7" x14ac:dyDescent="0.25">
      <c r="A78" s="70"/>
      <c r="B78" s="20" t="s">
        <v>42</v>
      </c>
      <c r="C78" s="21" t="s">
        <v>47</v>
      </c>
      <c r="D78" s="68"/>
      <c r="E78" s="68"/>
      <c r="F78" s="72"/>
      <c r="G78" s="72"/>
    </row>
    <row r="79" spans="1:7" x14ac:dyDescent="0.25">
      <c r="A79" s="70"/>
      <c r="B79" s="20" t="s">
        <v>43</v>
      </c>
      <c r="C79" s="21" t="s">
        <v>88</v>
      </c>
      <c r="D79" s="68"/>
      <c r="E79" s="68"/>
      <c r="F79" s="72"/>
      <c r="G79" s="72"/>
    </row>
    <row r="80" spans="1:7" x14ac:dyDescent="0.25">
      <c r="A80" s="70"/>
      <c r="B80" s="20" t="s">
        <v>45</v>
      </c>
      <c r="C80" s="21" t="s">
        <v>48</v>
      </c>
      <c r="D80" s="68"/>
      <c r="E80" s="68"/>
      <c r="F80" s="72"/>
      <c r="G80" s="72"/>
    </row>
    <row r="81" spans="1:7" x14ac:dyDescent="0.25">
      <c r="A81" s="70">
        <v>15</v>
      </c>
      <c r="B81" s="71" t="s">
        <v>87</v>
      </c>
      <c r="C81" s="71"/>
      <c r="D81" s="68" t="s">
        <v>177</v>
      </c>
      <c r="E81" s="68">
        <v>2500</v>
      </c>
      <c r="F81" s="72">
        <v>0</v>
      </c>
      <c r="G81" s="72">
        <f>E81*F81</f>
        <v>0</v>
      </c>
    </row>
    <row r="82" spans="1:7" x14ac:dyDescent="0.25">
      <c r="A82" s="70"/>
      <c r="B82" s="20" t="s">
        <v>39</v>
      </c>
      <c r="C82" s="21" t="s">
        <v>49</v>
      </c>
      <c r="D82" s="68"/>
      <c r="E82" s="68"/>
      <c r="F82" s="72"/>
      <c r="G82" s="72"/>
    </row>
    <row r="83" spans="1:7" x14ac:dyDescent="0.25">
      <c r="A83" s="70"/>
      <c r="B83" s="20" t="s">
        <v>42</v>
      </c>
      <c r="C83" s="21" t="s">
        <v>50</v>
      </c>
      <c r="D83" s="68"/>
      <c r="E83" s="68"/>
      <c r="F83" s="72"/>
      <c r="G83" s="72"/>
    </row>
    <row r="84" spans="1:7" x14ac:dyDescent="0.25">
      <c r="A84" s="70"/>
      <c r="B84" s="20" t="s">
        <v>43</v>
      </c>
      <c r="C84" s="21" t="s">
        <v>88</v>
      </c>
      <c r="D84" s="68"/>
      <c r="E84" s="68"/>
      <c r="F84" s="72"/>
      <c r="G84" s="72"/>
    </row>
    <row r="85" spans="1:7" x14ac:dyDescent="0.25">
      <c r="A85" s="70"/>
      <c r="B85" s="20" t="s">
        <v>45</v>
      </c>
      <c r="C85" s="21" t="s">
        <v>51</v>
      </c>
      <c r="D85" s="68"/>
      <c r="E85" s="68"/>
      <c r="F85" s="72"/>
      <c r="G85" s="72"/>
    </row>
    <row r="86" spans="1:7" x14ac:dyDescent="0.25">
      <c r="A86" s="70">
        <v>16</v>
      </c>
      <c r="B86" s="71" t="s">
        <v>52</v>
      </c>
      <c r="C86" s="71"/>
      <c r="D86" s="68">
        <v>10000</v>
      </c>
      <c r="E86" s="68">
        <v>10000</v>
      </c>
      <c r="F86" s="72">
        <v>0</v>
      </c>
      <c r="G86" s="72">
        <f>E86*F86</f>
        <v>0</v>
      </c>
    </row>
    <row r="87" spans="1:7" x14ac:dyDescent="0.25">
      <c r="A87" s="70"/>
      <c r="B87" s="20" t="s">
        <v>39</v>
      </c>
      <c r="C87" s="21" t="s">
        <v>53</v>
      </c>
      <c r="D87" s="68"/>
      <c r="E87" s="68"/>
      <c r="F87" s="72"/>
      <c r="G87" s="72"/>
    </row>
    <row r="88" spans="1:7" x14ac:dyDescent="0.25">
      <c r="A88" s="70"/>
      <c r="B88" s="20" t="s">
        <v>42</v>
      </c>
      <c r="C88" s="21" t="s">
        <v>132</v>
      </c>
      <c r="D88" s="68"/>
      <c r="E88" s="68"/>
      <c r="F88" s="72"/>
      <c r="G88" s="72"/>
    </row>
    <row r="89" spans="1:7" x14ac:dyDescent="0.25">
      <c r="A89" s="70"/>
      <c r="B89" s="20" t="s">
        <v>43</v>
      </c>
      <c r="C89" s="21" t="s">
        <v>89</v>
      </c>
      <c r="D89" s="68"/>
      <c r="E89" s="68"/>
      <c r="F89" s="72"/>
      <c r="G89" s="72"/>
    </row>
    <row r="90" spans="1:7" x14ac:dyDescent="0.25">
      <c r="A90" s="70"/>
      <c r="B90" s="20" t="s">
        <v>45</v>
      </c>
      <c r="C90" s="21" t="s">
        <v>54</v>
      </c>
      <c r="D90" s="68"/>
      <c r="E90" s="68"/>
      <c r="F90" s="72"/>
      <c r="G90" s="72"/>
    </row>
    <row r="91" spans="1:7" x14ac:dyDescent="0.25">
      <c r="A91" s="70">
        <v>17</v>
      </c>
      <c r="B91" s="71" t="s">
        <v>55</v>
      </c>
      <c r="C91" s="71"/>
      <c r="D91" s="68" t="s">
        <v>178</v>
      </c>
      <c r="E91" s="68">
        <v>5000</v>
      </c>
      <c r="F91" s="72">
        <v>0</v>
      </c>
      <c r="G91" s="72">
        <f>E91*F91</f>
        <v>0</v>
      </c>
    </row>
    <row r="92" spans="1:7" x14ac:dyDescent="0.25">
      <c r="A92" s="70"/>
      <c r="B92" s="20" t="s">
        <v>39</v>
      </c>
      <c r="C92" s="21" t="s">
        <v>90</v>
      </c>
      <c r="D92" s="68"/>
      <c r="E92" s="68"/>
      <c r="F92" s="72"/>
      <c r="G92" s="72"/>
    </row>
    <row r="93" spans="1:7" x14ac:dyDescent="0.25">
      <c r="A93" s="70"/>
      <c r="B93" s="20" t="s">
        <v>42</v>
      </c>
      <c r="C93" s="21" t="s">
        <v>201</v>
      </c>
      <c r="D93" s="68"/>
      <c r="E93" s="68"/>
      <c r="F93" s="72"/>
      <c r="G93" s="72"/>
    </row>
    <row r="94" spans="1:7" x14ac:dyDescent="0.25">
      <c r="A94" s="70"/>
      <c r="B94" s="20" t="s">
        <v>43</v>
      </c>
      <c r="C94" s="22" t="s">
        <v>28</v>
      </c>
      <c r="D94" s="68"/>
      <c r="E94" s="68"/>
      <c r="F94" s="72"/>
      <c r="G94" s="72"/>
    </row>
    <row r="95" spans="1:7" x14ac:dyDescent="0.25">
      <c r="A95" s="70"/>
      <c r="B95" s="20" t="s">
        <v>45</v>
      </c>
      <c r="C95" s="21" t="s">
        <v>56</v>
      </c>
      <c r="D95" s="68"/>
      <c r="E95" s="68"/>
      <c r="F95" s="72"/>
      <c r="G95" s="72"/>
    </row>
    <row r="96" spans="1:7" x14ac:dyDescent="0.25">
      <c r="A96" s="70">
        <v>18</v>
      </c>
      <c r="B96" s="71" t="s">
        <v>91</v>
      </c>
      <c r="C96" s="71"/>
      <c r="D96" s="68" t="s">
        <v>179</v>
      </c>
      <c r="E96" s="68">
        <v>2500</v>
      </c>
      <c r="F96" s="72">
        <v>0</v>
      </c>
      <c r="G96" s="72">
        <f>E96*F96</f>
        <v>0</v>
      </c>
    </row>
    <row r="97" spans="1:7" x14ac:dyDescent="0.25">
      <c r="A97" s="70"/>
      <c r="B97" s="75" t="s">
        <v>39</v>
      </c>
      <c r="C97" s="21" t="s">
        <v>92</v>
      </c>
      <c r="D97" s="68"/>
      <c r="E97" s="68"/>
      <c r="F97" s="72"/>
      <c r="G97" s="72"/>
    </row>
    <row r="98" spans="1:7" x14ac:dyDescent="0.25">
      <c r="A98" s="70"/>
      <c r="B98" s="75"/>
      <c r="C98" s="21" t="s">
        <v>93</v>
      </c>
      <c r="D98" s="68"/>
      <c r="E98" s="68"/>
      <c r="F98" s="72"/>
      <c r="G98" s="72"/>
    </row>
    <row r="99" spans="1:7" x14ac:dyDescent="0.25">
      <c r="A99" s="70"/>
      <c r="B99" s="75" t="s">
        <v>40</v>
      </c>
      <c r="C99" s="22" t="s">
        <v>57</v>
      </c>
      <c r="D99" s="68"/>
      <c r="E99" s="68"/>
      <c r="F99" s="72"/>
      <c r="G99" s="72"/>
    </row>
    <row r="100" spans="1:7" x14ac:dyDescent="0.25">
      <c r="A100" s="70"/>
      <c r="B100" s="75"/>
      <c r="C100" s="22" t="s">
        <v>58</v>
      </c>
      <c r="D100" s="68"/>
      <c r="E100" s="68"/>
      <c r="F100" s="72"/>
      <c r="G100" s="72"/>
    </row>
    <row r="101" spans="1:7" x14ac:dyDescent="0.25">
      <c r="A101" s="70"/>
      <c r="B101" s="75"/>
      <c r="C101" s="22" t="s">
        <v>59</v>
      </c>
      <c r="D101" s="68"/>
      <c r="E101" s="68"/>
      <c r="F101" s="72"/>
      <c r="G101" s="72"/>
    </row>
    <row r="102" spans="1:7" x14ac:dyDescent="0.25">
      <c r="A102" s="70"/>
      <c r="B102" s="75" t="s">
        <v>42</v>
      </c>
      <c r="C102" s="21" t="s">
        <v>129</v>
      </c>
      <c r="D102" s="68"/>
      <c r="E102" s="68"/>
      <c r="F102" s="72"/>
      <c r="G102" s="72"/>
    </row>
    <row r="103" spans="1:7" x14ac:dyDescent="0.25">
      <c r="A103" s="70"/>
      <c r="B103" s="75"/>
      <c r="C103" s="21" t="s">
        <v>130</v>
      </c>
      <c r="D103" s="68"/>
      <c r="E103" s="68"/>
      <c r="F103" s="72"/>
      <c r="G103" s="72"/>
    </row>
    <row r="104" spans="1:7" x14ac:dyDescent="0.25">
      <c r="A104" s="70"/>
      <c r="B104" s="75"/>
      <c r="C104" s="21" t="s">
        <v>131</v>
      </c>
      <c r="D104" s="68"/>
      <c r="E104" s="68"/>
      <c r="F104" s="72"/>
      <c r="G104" s="72"/>
    </row>
    <row r="105" spans="1:7" x14ac:dyDescent="0.25">
      <c r="A105" s="70"/>
      <c r="B105" s="75" t="s">
        <v>43</v>
      </c>
      <c r="C105" s="21" t="s">
        <v>94</v>
      </c>
      <c r="D105" s="68"/>
      <c r="E105" s="68"/>
      <c r="F105" s="72"/>
      <c r="G105" s="72"/>
    </row>
    <row r="106" spans="1:7" x14ac:dyDescent="0.25">
      <c r="A106" s="70"/>
      <c r="B106" s="75"/>
      <c r="C106" s="21" t="s">
        <v>95</v>
      </c>
      <c r="D106" s="68"/>
      <c r="E106" s="68"/>
      <c r="F106" s="72"/>
      <c r="G106" s="72"/>
    </row>
    <row r="107" spans="1:7" x14ac:dyDescent="0.25">
      <c r="A107" s="70"/>
      <c r="B107" s="75"/>
      <c r="C107" s="21" t="s">
        <v>96</v>
      </c>
      <c r="D107" s="68"/>
      <c r="E107" s="68"/>
      <c r="F107" s="72"/>
      <c r="G107" s="72"/>
    </row>
    <row r="108" spans="1:7" ht="75" x14ac:dyDescent="0.25">
      <c r="A108" s="70"/>
      <c r="B108" s="20" t="s">
        <v>45</v>
      </c>
      <c r="C108" s="21" t="s">
        <v>97</v>
      </c>
      <c r="D108" s="68"/>
      <c r="E108" s="68"/>
      <c r="F108" s="72"/>
      <c r="G108" s="72"/>
    </row>
    <row r="109" spans="1:7" x14ac:dyDescent="0.25">
      <c r="A109" s="70">
        <v>19</v>
      </c>
      <c r="B109" s="71" t="s">
        <v>60</v>
      </c>
      <c r="C109" s="71"/>
      <c r="D109" s="68" t="s">
        <v>180</v>
      </c>
      <c r="E109" s="68">
        <f>12*300</f>
        <v>3600</v>
      </c>
      <c r="F109" s="72">
        <v>0</v>
      </c>
      <c r="G109" s="72">
        <f>E109*F109</f>
        <v>0</v>
      </c>
    </row>
    <row r="110" spans="1:7" x14ac:dyDescent="0.25">
      <c r="A110" s="70"/>
      <c r="B110" s="20" t="s">
        <v>39</v>
      </c>
      <c r="C110" s="21" t="s">
        <v>98</v>
      </c>
      <c r="D110" s="68"/>
      <c r="E110" s="68"/>
      <c r="F110" s="72"/>
      <c r="G110" s="72"/>
    </row>
    <row r="111" spans="1:7" x14ac:dyDescent="0.25">
      <c r="A111" s="70"/>
      <c r="B111" s="20" t="s">
        <v>42</v>
      </c>
      <c r="C111" s="21" t="s">
        <v>201</v>
      </c>
      <c r="D111" s="68"/>
      <c r="E111" s="68"/>
      <c r="F111" s="72"/>
      <c r="G111" s="72"/>
    </row>
    <row r="112" spans="1:7" x14ac:dyDescent="0.25">
      <c r="A112" s="70"/>
      <c r="B112" s="20" t="s">
        <v>43</v>
      </c>
      <c r="C112" s="21" t="s">
        <v>99</v>
      </c>
      <c r="D112" s="68"/>
      <c r="E112" s="68"/>
      <c r="F112" s="72"/>
      <c r="G112" s="72"/>
    </row>
    <row r="113" spans="1:7" x14ac:dyDescent="0.25">
      <c r="A113" s="70">
        <v>20</v>
      </c>
      <c r="B113" s="71" t="s">
        <v>62</v>
      </c>
      <c r="C113" s="71"/>
      <c r="D113" s="68">
        <v>200</v>
      </c>
      <c r="E113" s="68">
        <v>200</v>
      </c>
      <c r="F113" s="72">
        <v>0</v>
      </c>
      <c r="G113" s="72">
        <f>E113*F113</f>
        <v>0</v>
      </c>
    </row>
    <row r="114" spans="1:7" x14ac:dyDescent="0.25">
      <c r="A114" s="70"/>
      <c r="B114" s="20" t="s">
        <v>39</v>
      </c>
      <c r="C114" s="21" t="s">
        <v>100</v>
      </c>
      <c r="D114" s="68"/>
      <c r="E114" s="68"/>
      <c r="F114" s="72"/>
      <c r="G114" s="72"/>
    </row>
    <row r="115" spans="1:7" x14ac:dyDescent="0.25">
      <c r="A115" s="70"/>
      <c r="B115" s="20" t="s">
        <v>40</v>
      </c>
      <c r="C115" s="22" t="s">
        <v>63</v>
      </c>
      <c r="D115" s="68"/>
      <c r="E115" s="68"/>
      <c r="F115" s="72"/>
      <c r="G115" s="72"/>
    </row>
    <row r="116" spans="1:7" ht="30" x14ac:dyDescent="0.25">
      <c r="A116" s="70"/>
      <c r="B116" s="75" t="s">
        <v>42</v>
      </c>
      <c r="C116" s="21" t="s">
        <v>127</v>
      </c>
      <c r="D116" s="68"/>
      <c r="E116" s="68"/>
      <c r="F116" s="72"/>
      <c r="G116" s="72"/>
    </row>
    <row r="117" spans="1:7" x14ac:dyDescent="0.25">
      <c r="A117" s="70"/>
      <c r="B117" s="75"/>
      <c r="C117" s="21" t="s">
        <v>128</v>
      </c>
      <c r="D117" s="68"/>
      <c r="E117" s="68"/>
      <c r="F117" s="72"/>
      <c r="G117" s="72"/>
    </row>
    <row r="118" spans="1:7" x14ac:dyDescent="0.25">
      <c r="A118" s="70"/>
      <c r="B118" s="75" t="s">
        <v>43</v>
      </c>
      <c r="C118" s="21" t="s">
        <v>64</v>
      </c>
      <c r="D118" s="68"/>
      <c r="E118" s="68"/>
      <c r="F118" s="72"/>
      <c r="G118" s="72"/>
    </row>
    <row r="119" spans="1:7" x14ac:dyDescent="0.25">
      <c r="A119" s="70"/>
      <c r="B119" s="75"/>
      <c r="C119" s="21" t="s">
        <v>65</v>
      </c>
      <c r="D119" s="68"/>
      <c r="E119" s="68"/>
      <c r="F119" s="72"/>
      <c r="G119" s="72"/>
    </row>
    <row r="120" spans="1:7" ht="30" x14ac:dyDescent="0.25">
      <c r="A120" s="70"/>
      <c r="B120" s="26" t="s">
        <v>45</v>
      </c>
      <c r="C120" s="21" t="s">
        <v>101</v>
      </c>
      <c r="D120" s="68"/>
      <c r="E120" s="68"/>
      <c r="F120" s="72"/>
      <c r="G120" s="72"/>
    </row>
    <row r="121" spans="1:7" x14ac:dyDescent="0.25">
      <c r="A121" s="70">
        <v>21</v>
      </c>
      <c r="B121" s="71" t="s">
        <v>66</v>
      </c>
      <c r="C121" s="71"/>
      <c r="D121" s="68">
        <v>200</v>
      </c>
      <c r="E121" s="68">
        <v>200</v>
      </c>
      <c r="F121" s="72">
        <v>0</v>
      </c>
      <c r="G121" s="72">
        <f>E121*F121</f>
        <v>0</v>
      </c>
    </row>
    <row r="122" spans="1:7" x14ac:dyDescent="0.25">
      <c r="A122" s="70"/>
      <c r="B122" s="20" t="s">
        <v>39</v>
      </c>
      <c r="C122" s="21" t="s">
        <v>102</v>
      </c>
      <c r="D122" s="68"/>
      <c r="E122" s="68"/>
      <c r="F122" s="72"/>
      <c r="G122" s="72"/>
    </row>
    <row r="123" spans="1:7" x14ac:dyDescent="0.25">
      <c r="A123" s="70"/>
      <c r="B123" s="20" t="s">
        <v>40</v>
      </c>
      <c r="C123" s="22" t="s">
        <v>63</v>
      </c>
      <c r="D123" s="68"/>
      <c r="E123" s="68"/>
      <c r="F123" s="72"/>
      <c r="G123" s="72"/>
    </row>
    <row r="124" spans="1:7" ht="30" x14ac:dyDescent="0.25">
      <c r="A124" s="70"/>
      <c r="B124" s="75" t="s">
        <v>42</v>
      </c>
      <c r="C124" s="21" t="s">
        <v>127</v>
      </c>
      <c r="D124" s="68"/>
      <c r="E124" s="68"/>
      <c r="F124" s="72"/>
      <c r="G124" s="72"/>
    </row>
    <row r="125" spans="1:7" x14ac:dyDescent="0.25">
      <c r="A125" s="70"/>
      <c r="B125" s="75"/>
      <c r="C125" s="21" t="s">
        <v>128</v>
      </c>
      <c r="D125" s="68"/>
      <c r="E125" s="68"/>
      <c r="F125" s="72"/>
      <c r="G125" s="72"/>
    </row>
    <row r="126" spans="1:7" x14ac:dyDescent="0.25">
      <c r="A126" s="70"/>
      <c r="B126" s="75" t="s">
        <v>43</v>
      </c>
      <c r="C126" s="21" t="s">
        <v>64</v>
      </c>
      <c r="D126" s="68"/>
      <c r="E126" s="68"/>
      <c r="F126" s="72"/>
      <c r="G126" s="72"/>
    </row>
    <row r="127" spans="1:7" x14ac:dyDescent="0.25">
      <c r="A127" s="70"/>
      <c r="B127" s="75"/>
      <c r="C127" s="21" t="s">
        <v>65</v>
      </c>
      <c r="D127" s="68"/>
      <c r="E127" s="68"/>
      <c r="F127" s="72"/>
      <c r="G127" s="72"/>
    </row>
    <row r="128" spans="1:7" ht="30" x14ac:dyDescent="0.25">
      <c r="A128" s="70"/>
      <c r="B128" s="26" t="s">
        <v>45</v>
      </c>
      <c r="C128" s="21" t="s">
        <v>101</v>
      </c>
      <c r="D128" s="68"/>
      <c r="E128" s="68"/>
      <c r="F128" s="72"/>
      <c r="G128" s="72"/>
    </row>
    <row r="129" spans="1:7" x14ac:dyDescent="0.25">
      <c r="A129" s="70">
        <v>22</v>
      </c>
      <c r="B129" s="71" t="s">
        <v>67</v>
      </c>
      <c r="C129" s="71"/>
      <c r="D129" s="68">
        <v>100</v>
      </c>
      <c r="E129" s="68">
        <v>100</v>
      </c>
      <c r="F129" s="72">
        <v>0</v>
      </c>
      <c r="G129" s="72">
        <f>E129*F129</f>
        <v>0</v>
      </c>
    </row>
    <row r="130" spans="1:7" x14ac:dyDescent="0.25">
      <c r="A130" s="70"/>
      <c r="B130" s="20" t="s">
        <v>39</v>
      </c>
      <c r="C130" s="21" t="s">
        <v>103</v>
      </c>
      <c r="D130" s="68"/>
      <c r="E130" s="68"/>
      <c r="F130" s="72"/>
      <c r="G130" s="72"/>
    </row>
    <row r="131" spans="1:7" x14ac:dyDescent="0.25">
      <c r="A131" s="70"/>
      <c r="B131" s="20" t="s">
        <v>40</v>
      </c>
      <c r="C131" s="22" t="s">
        <v>68</v>
      </c>
      <c r="D131" s="68"/>
      <c r="E131" s="68"/>
      <c r="F131" s="72"/>
      <c r="G131" s="72"/>
    </row>
    <row r="132" spans="1:7" ht="30" x14ac:dyDescent="0.25">
      <c r="A132" s="70"/>
      <c r="B132" s="20" t="s">
        <v>42</v>
      </c>
      <c r="C132" s="21" t="s">
        <v>104</v>
      </c>
      <c r="D132" s="68"/>
      <c r="E132" s="68"/>
      <c r="F132" s="72"/>
      <c r="G132" s="72"/>
    </row>
    <row r="133" spans="1:7" x14ac:dyDescent="0.25">
      <c r="A133" s="70"/>
      <c r="B133" s="20" t="s">
        <v>43</v>
      </c>
      <c r="C133" s="21" t="s">
        <v>61</v>
      </c>
      <c r="D133" s="68"/>
      <c r="E133" s="68"/>
      <c r="F133" s="72"/>
      <c r="G133" s="72"/>
    </row>
    <row r="134" spans="1:7" x14ac:dyDescent="0.25">
      <c r="A134" s="70"/>
      <c r="B134" s="20" t="s">
        <v>45</v>
      </c>
      <c r="C134" s="21" t="s">
        <v>105</v>
      </c>
      <c r="D134" s="68"/>
      <c r="E134" s="68"/>
      <c r="F134" s="72"/>
      <c r="G134" s="72"/>
    </row>
    <row r="135" spans="1:7" x14ac:dyDescent="0.25">
      <c r="A135" s="70">
        <v>23</v>
      </c>
      <c r="B135" s="71" t="s">
        <v>69</v>
      </c>
      <c r="C135" s="71"/>
      <c r="D135" s="68" t="s">
        <v>181</v>
      </c>
      <c r="E135" s="68">
        <v>10000</v>
      </c>
      <c r="F135" s="72">
        <v>0</v>
      </c>
      <c r="G135" s="72">
        <f>E135*F135</f>
        <v>0</v>
      </c>
    </row>
    <row r="136" spans="1:7" x14ac:dyDescent="0.25">
      <c r="A136" s="70"/>
      <c r="B136" s="20" t="s">
        <v>39</v>
      </c>
      <c r="C136" s="21" t="s">
        <v>70</v>
      </c>
      <c r="D136" s="68"/>
      <c r="E136" s="68"/>
      <c r="F136" s="72"/>
      <c r="G136" s="72"/>
    </row>
    <row r="137" spans="1:7" x14ac:dyDescent="0.25">
      <c r="A137" s="70"/>
      <c r="B137" s="20" t="s">
        <v>42</v>
      </c>
      <c r="C137" s="21" t="s">
        <v>50</v>
      </c>
      <c r="D137" s="68"/>
      <c r="E137" s="68"/>
      <c r="F137" s="72"/>
      <c r="G137" s="72"/>
    </row>
    <row r="138" spans="1:7" x14ac:dyDescent="0.25">
      <c r="A138" s="70"/>
      <c r="B138" s="20" t="s">
        <v>43</v>
      </c>
      <c r="C138" s="21" t="s">
        <v>107</v>
      </c>
      <c r="D138" s="68"/>
      <c r="E138" s="68"/>
      <c r="F138" s="72"/>
      <c r="G138" s="72"/>
    </row>
    <row r="139" spans="1:7" x14ac:dyDescent="0.25">
      <c r="A139" s="70"/>
      <c r="B139" s="20" t="s">
        <v>45</v>
      </c>
      <c r="C139" s="21" t="s">
        <v>48</v>
      </c>
      <c r="D139" s="68"/>
      <c r="E139" s="68"/>
      <c r="F139" s="72"/>
      <c r="G139" s="72"/>
    </row>
    <row r="140" spans="1:7" x14ac:dyDescent="0.25">
      <c r="A140" s="70">
        <v>24</v>
      </c>
      <c r="B140" s="71" t="s">
        <v>71</v>
      </c>
      <c r="C140" s="71"/>
      <c r="D140" s="68">
        <v>10000</v>
      </c>
      <c r="E140" s="68">
        <v>10000</v>
      </c>
      <c r="F140" s="72">
        <v>0</v>
      </c>
      <c r="G140" s="72">
        <f>E140*F140</f>
        <v>0</v>
      </c>
    </row>
    <row r="141" spans="1:7" x14ac:dyDescent="0.25">
      <c r="A141" s="70"/>
      <c r="B141" s="20" t="s">
        <v>39</v>
      </c>
      <c r="C141" s="21" t="s">
        <v>72</v>
      </c>
      <c r="D141" s="68"/>
      <c r="E141" s="68"/>
      <c r="F141" s="72"/>
      <c r="G141" s="72"/>
    </row>
    <row r="142" spans="1:7" x14ac:dyDescent="0.25">
      <c r="A142" s="70"/>
      <c r="B142" s="20" t="s">
        <v>42</v>
      </c>
      <c r="C142" s="21" t="s">
        <v>126</v>
      </c>
      <c r="D142" s="68"/>
      <c r="E142" s="68"/>
      <c r="F142" s="72"/>
      <c r="G142" s="72"/>
    </row>
    <row r="143" spans="1:7" x14ac:dyDescent="0.25">
      <c r="A143" s="70"/>
      <c r="B143" s="20" t="s">
        <v>43</v>
      </c>
      <c r="C143" s="21" t="s">
        <v>107</v>
      </c>
      <c r="D143" s="68"/>
      <c r="E143" s="68"/>
      <c r="F143" s="72"/>
      <c r="G143" s="72"/>
    </row>
    <row r="144" spans="1:7" x14ac:dyDescent="0.25">
      <c r="A144" s="70"/>
      <c r="B144" s="20" t="s">
        <v>45</v>
      </c>
      <c r="C144" s="21" t="s">
        <v>108</v>
      </c>
      <c r="D144" s="68"/>
      <c r="E144" s="68"/>
      <c r="F144" s="72"/>
      <c r="G144" s="72"/>
    </row>
    <row r="145" spans="1:7" hidden="1" x14ac:dyDescent="0.25">
      <c r="A145" s="70">
        <v>35</v>
      </c>
      <c r="B145" s="71" t="s">
        <v>73</v>
      </c>
      <c r="C145" s="71"/>
      <c r="D145" s="68">
        <v>0</v>
      </c>
      <c r="E145" s="68">
        <v>0</v>
      </c>
      <c r="F145" s="72">
        <v>0</v>
      </c>
      <c r="G145" s="72">
        <f>E145*F145</f>
        <v>0</v>
      </c>
    </row>
    <row r="146" spans="1:7" hidden="1" x14ac:dyDescent="0.25">
      <c r="A146" s="70"/>
      <c r="B146" s="20" t="s">
        <v>39</v>
      </c>
      <c r="C146" s="21" t="s">
        <v>109</v>
      </c>
      <c r="D146" s="68"/>
      <c r="E146" s="68"/>
      <c r="F146" s="72"/>
      <c r="G146" s="72"/>
    </row>
    <row r="147" spans="1:7" hidden="1" x14ac:dyDescent="0.25">
      <c r="A147" s="70"/>
      <c r="B147" s="20" t="s">
        <v>42</v>
      </c>
      <c r="C147" s="21" t="s">
        <v>110</v>
      </c>
      <c r="D147" s="68"/>
      <c r="E147" s="68"/>
      <c r="F147" s="72"/>
      <c r="G147" s="72"/>
    </row>
    <row r="148" spans="1:7" hidden="1" x14ac:dyDescent="0.25">
      <c r="A148" s="70"/>
      <c r="B148" s="20" t="s">
        <v>43</v>
      </c>
      <c r="C148" s="21" t="s">
        <v>7</v>
      </c>
      <c r="D148" s="68"/>
      <c r="E148" s="68"/>
      <c r="F148" s="72"/>
      <c r="G148" s="72"/>
    </row>
    <row r="149" spans="1:7" ht="30" hidden="1" x14ac:dyDescent="0.25">
      <c r="A149" s="70"/>
      <c r="B149" s="20" t="s">
        <v>45</v>
      </c>
      <c r="C149" s="21" t="s">
        <v>74</v>
      </c>
      <c r="D149" s="68"/>
      <c r="E149" s="68"/>
      <c r="F149" s="72"/>
      <c r="G149" s="72"/>
    </row>
    <row r="150" spans="1:7" hidden="1" x14ac:dyDescent="0.25">
      <c r="A150" s="70">
        <v>36</v>
      </c>
      <c r="B150" s="71" t="s">
        <v>75</v>
      </c>
      <c r="C150" s="71"/>
      <c r="D150" s="68">
        <v>0</v>
      </c>
      <c r="E150" s="68">
        <v>0</v>
      </c>
      <c r="F150" s="72">
        <v>0</v>
      </c>
      <c r="G150" s="72">
        <f>E150*F150</f>
        <v>0</v>
      </c>
    </row>
    <row r="151" spans="1:7" hidden="1" x14ac:dyDescent="0.25">
      <c r="A151" s="70"/>
      <c r="B151" s="20" t="s">
        <v>39</v>
      </c>
      <c r="C151" s="21" t="s">
        <v>111</v>
      </c>
      <c r="D151" s="68"/>
      <c r="E151" s="68"/>
      <c r="F151" s="72"/>
      <c r="G151" s="72"/>
    </row>
    <row r="152" spans="1:7" hidden="1" x14ac:dyDescent="0.25">
      <c r="A152" s="70"/>
      <c r="B152" s="20" t="s">
        <v>42</v>
      </c>
      <c r="C152" s="21" t="s">
        <v>112</v>
      </c>
      <c r="D152" s="68"/>
      <c r="E152" s="68"/>
      <c r="F152" s="72"/>
      <c r="G152" s="72"/>
    </row>
    <row r="153" spans="1:7" hidden="1" x14ac:dyDescent="0.25">
      <c r="A153" s="70"/>
      <c r="B153" s="20" t="s">
        <v>43</v>
      </c>
      <c r="C153" s="21" t="s">
        <v>7</v>
      </c>
      <c r="D153" s="68"/>
      <c r="E153" s="68"/>
      <c r="F153" s="72"/>
      <c r="G153" s="72"/>
    </row>
    <row r="154" spans="1:7" ht="30" hidden="1" x14ac:dyDescent="0.25">
      <c r="A154" s="70"/>
      <c r="B154" s="20" t="s">
        <v>45</v>
      </c>
      <c r="C154" s="21" t="s">
        <v>74</v>
      </c>
      <c r="D154" s="68"/>
      <c r="E154" s="68"/>
      <c r="F154" s="72"/>
      <c r="G154" s="72"/>
    </row>
    <row r="155" spans="1:7" hidden="1" x14ac:dyDescent="0.25">
      <c r="A155" s="70">
        <v>37</v>
      </c>
      <c r="B155" s="71" t="s">
        <v>76</v>
      </c>
      <c r="C155" s="71"/>
      <c r="D155" s="68">
        <v>0</v>
      </c>
      <c r="E155" s="68">
        <v>0</v>
      </c>
      <c r="F155" s="72">
        <v>0</v>
      </c>
      <c r="G155" s="72">
        <f>E155*F155</f>
        <v>0</v>
      </c>
    </row>
    <row r="156" spans="1:7" hidden="1" x14ac:dyDescent="0.25">
      <c r="A156" s="70"/>
      <c r="B156" s="20" t="s">
        <v>39</v>
      </c>
      <c r="C156" s="21" t="s">
        <v>113</v>
      </c>
      <c r="D156" s="68"/>
      <c r="E156" s="68"/>
      <c r="F156" s="72"/>
      <c r="G156" s="72"/>
    </row>
    <row r="157" spans="1:7" hidden="1" x14ac:dyDescent="0.25">
      <c r="A157" s="70"/>
      <c r="B157" s="20" t="s">
        <v>42</v>
      </c>
      <c r="C157" s="21" t="s">
        <v>112</v>
      </c>
      <c r="D157" s="68"/>
      <c r="E157" s="68"/>
      <c r="F157" s="72"/>
      <c r="G157" s="72"/>
    </row>
    <row r="158" spans="1:7" hidden="1" x14ac:dyDescent="0.25">
      <c r="A158" s="70"/>
      <c r="B158" s="20" t="s">
        <v>43</v>
      </c>
      <c r="C158" s="21" t="s">
        <v>7</v>
      </c>
      <c r="D158" s="68"/>
      <c r="E158" s="68"/>
      <c r="F158" s="72"/>
      <c r="G158" s="72"/>
    </row>
    <row r="159" spans="1:7" ht="30" hidden="1" x14ac:dyDescent="0.25">
      <c r="A159" s="70"/>
      <c r="B159" s="20" t="s">
        <v>45</v>
      </c>
      <c r="C159" s="21" t="s">
        <v>74</v>
      </c>
      <c r="D159" s="68"/>
      <c r="E159" s="68"/>
      <c r="F159" s="72"/>
      <c r="G159" s="72"/>
    </row>
    <row r="160" spans="1:7" x14ac:dyDescent="0.25">
      <c r="A160" s="70">
        <v>25</v>
      </c>
      <c r="B160" s="71" t="s">
        <v>135</v>
      </c>
      <c r="C160" s="71"/>
      <c r="D160" s="68">
        <v>1000</v>
      </c>
      <c r="E160" s="68">
        <v>1000</v>
      </c>
      <c r="F160" s="72">
        <v>0</v>
      </c>
      <c r="G160" s="72">
        <f>E160*F160</f>
        <v>0</v>
      </c>
    </row>
    <row r="161" spans="1:7" x14ac:dyDescent="0.25">
      <c r="A161" s="70"/>
      <c r="B161" s="20" t="s">
        <v>39</v>
      </c>
      <c r="C161" s="21" t="s">
        <v>136</v>
      </c>
      <c r="D161" s="68"/>
      <c r="E161" s="68"/>
      <c r="F161" s="72"/>
      <c r="G161" s="72"/>
    </row>
    <row r="162" spans="1:7" x14ac:dyDescent="0.25">
      <c r="A162" s="70"/>
      <c r="B162" s="20" t="s">
        <v>43</v>
      </c>
      <c r="C162" s="22" t="s">
        <v>28</v>
      </c>
      <c r="D162" s="68"/>
      <c r="E162" s="68"/>
      <c r="F162" s="72"/>
      <c r="G162" s="72"/>
    </row>
    <row r="163" spans="1:7" x14ac:dyDescent="0.25">
      <c r="A163" s="70"/>
      <c r="B163" s="20" t="s">
        <v>42</v>
      </c>
      <c r="C163" s="21" t="s">
        <v>137</v>
      </c>
      <c r="D163" s="68"/>
      <c r="E163" s="68"/>
      <c r="F163" s="72"/>
      <c r="G163" s="72"/>
    </row>
    <row r="164" spans="1:7" x14ac:dyDescent="0.25">
      <c r="A164" s="70"/>
      <c r="B164" s="20" t="s">
        <v>45</v>
      </c>
      <c r="C164" s="21" t="s">
        <v>138</v>
      </c>
      <c r="D164" s="68"/>
      <c r="E164" s="68"/>
      <c r="F164" s="72"/>
      <c r="G164" s="72"/>
    </row>
    <row r="165" spans="1:7" x14ac:dyDescent="0.25">
      <c r="A165" s="70">
        <v>26</v>
      </c>
      <c r="B165" s="74" t="s">
        <v>139</v>
      </c>
      <c r="C165" s="74"/>
      <c r="D165" s="69">
        <v>200</v>
      </c>
      <c r="E165" s="69">
        <v>200</v>
      </c>
      <c r="F165" s="72">
        <v>0</v>
      </c>
      <c r="G165" s="72">
        <f>E165*F165</f>
        <v>0</v>
      </c>
    </row>
    <row r="166" spans="1:7" x14ac:dyDescent="0.25">
      <c r="A166" s="70"/>
      <c r="B166" s="20" t="s">
        <v>39</v>
      </c>
      <c r="C166" s="21" t="s">
        <v>140</v>
      </c>
      <c r="D166" s="69"/>
      <c r="E166" s="69"/>
      <c r="F166" s="72"/>
      <c r="G166" s="72"/>
    </row>
    <row r="167" spans="1:7" x14ac:dyDescent="0.25">
      <c r="A167" s="70"/>
      <c r="B167" s="20" t="s">
        <v>40</v>
      </c>
      <c r="C167" s="21" t="s">
        <v>141</v>
      </c>
      <c r="D167" s="69"/>
      <c r="E167" s="69"/>
      <c r="F167" s="72"/>
      <c r="G167" s="72"/>
    </row>
    <row r="168" spans="1:7" x14ac:dyDescent="0.25">
      <c r="A168" s="70"/>
      <c r="B168" s="20" t="s">
        <v>195</v>
      </c>
      <c r="C168" s="22" t="s">
        <v>142</v>
      </c>
      <c r="D168" s="69"/>
      <c r="E168" s="69"/>
      <c r="F168" s="72"/>
      <c r="G168" s="72"/>
    </row>
    <row r="169" spans="1:7" ht="30" x14ac:dyDescent="0.25">
      <c r="A169" s="70"/>
      <c r="B169" s="20" t="s">
        <v>212</v>
      </c>
      <c r="C169" s="21" t="s">
        <v>143</v>
      </c>
      <c r="D169" s="69"/>
      <c r="E169" s="69"/>
      <c r="F169" s="72"/>
      <c r="G169" s="72"/>
    </row>
    <row r="170" spans="1:7" x14ac:dyDescent="0.25">
      <c r="A170" s="70"/>
      <c r="B170" s="20" t="s">
        <v>186</v>
      </c>
      <c r="C170" s="21" t="s">
        <v>144</v>
      </c>
      <c r="D170" s="69"/>
      <c r="E170" s="69"/>
      <c r="F170" s="72"/>
      <c r="G170" s="72"/>
    </row>
    <row r="171" spans="1:7" x14ac:dyDescent="0.25">
      <c r="A171" s="70">
        <v>27</v>
      </c>
      <c r="B171" s="24" t="s">
        <v>183</v>
      </c>
      <c r="C171" s="21"/>
      <c r="D171" s="69" t="s">
        <v>182</v>
      </c>
      <c r="E171" s="69"/>
      <c r="F171" s="72">
        <v>0</v>
      </c>
      <c r="G171" s="72">
        <v>0</v>
      </c>
    </row>
    <row r="172" spans="1:7" x14ac:dyDescent="0.25">
      <c r="A172" s="70"/>
      <c r="B172" s="20" t="s">
        <v>39</v>
      </c>
      <c r="C172" s="21" t="s">
        <v>70</v>
      </c>
      <c r="D172" s="69"/>
      <c r="E172" s="69"/>
      <c r="F172" s="72"/>
      <c r="G172" s="72"/>
    </row>
    <row r="173" spans="1:7" x14ac:dyDescent="0.25">
      <c r="A173" s="70"/>
      <c r="B173" s="20" t="s">
        <v>42</v>
      </c>
      <c r="C173" s="21" t="s">
        <v>50</v>
      </c>
      <c r="D173" s="69"/>
      <c r="E173" s="69"/>
      <c r="F173" s="72"/>
      <c r="G173" s="72"/>
    </row>
    <row r="174" spans="1:7" x14ac:dyDescent="0.25">
      <c r="A174" s="70"/>
      <c r="B174" s="20" t="s">
        <v>195</v>
      </c>
      <c r="C174" s="22" t="s">
        <v>28</v>
      </c>
      <c r="D174" s="69"/>
      <c r="E174" s="69"/>
      <c r="F174" s="72"/>
      <c r="G174" s="72"/>
    </row>
    <row r="175" spans="1:7" x14ac:dyDescent="0.25">
      <c r="A175" s="70"/>
      <c r="B175" s="20" t="s">
        <v>45</v>
      </c>
      <c r="C175" s="21" t="s">
        <v>48</v>
      </c>
      <c r="D175" s="69"/>
      <c r="E175" s="69"/>
      <c r="F175" s="72"/>
      <c r="G175" s="72"/>
    </row>
    <row r="176" spans="1:7" x14ac:dyDescent="0.25">
      <c r="A176" s="70">
        <v>28</v>
      </c>
      <c r="B176" s="24" t="s">
        <v>184</v>
      </c>
      <c r="C176" s="21"/>
      <c r="D176" s="69">
        <v>100</v>
      </c>
      <c r="E176" s="69">
        <v>100</v>
      </c>
      <c r="F176" s="72">
        <v>0</v>
      </c>
      <c r="G176" s="72">
        <f>E176*F176</f>
        <v>0</v>
      </c>
    </row>
    <row r="177" spans="1:7" x14ac:dyDescent="0.25">
      <c r="A177" s="70"/>
      <c r="B177" s="20" t="s">
        <v>39</v>
      </c>
      <c r="C177" s="21" t="s">
        <v>166</v>
      </c>
      <c r="D177" s="69"/>
      <c r="E177" s="69"/>
      <c r="F177" s="72"/>
      <c r="G177" s="72"/>
    </row>
    <row r="178" spans="1:7" x14ac:dyDescent="0.25">
      <c r="A178" s="70"/>
      <c r="B178" s="20" t="s">
        <v>42</v>
      </c>
      <c r="C178" s="21" t="s">
        <v>50</v>
      </c>
      <c r="D178" s="69"/>
      <c r="E178" s="69"/>
      <c r="F178" s="72"/>
      <c r="G178" s="72"/>
    </row>
    <row r="179" spans="1:7" x14ac:dyDescent="0.25">
      <c r="A179" s="70"/>
      <c r="B179" s="20" t="s">
        <v>195</v>
      </c>
      <c r="C179" s="21" t="s">
        <v>115</v>
      </c>
      <c r="D179" s="69"/>
      <c r="E179" s="69"/>
      <c r="F179" s="72"/>
      <c r="G179" s="72"/>
    </row>
    <row r="180" spans="1:7" x14ac:dyDescent="0.25">
      <c r="A180" s="70"/>
      <c r="B180" s="20" t="s">
        <v>45</v>
      </c>
      <c r="C180" s="21" t="s">
        <v>51</v>
      </c>
      <c r="D180" s="69"/>
      <c r="E180" s="69"/>
      <c r="F180" s="72"/>
      <c r="G180" s="72"/>
    </row>
    <row r="181" spans="1:7" x14ac:dyDescent="0.25">
      <c r="A181" s="70">
        <v>29</v>
      </c>
      <c r="B181" s="24" t="s">
        <v>164</v>
      </c>
      <c r="C181" s="21"/>
      <c r="D181" s="69" t="s">
        <v>185</v>
      </c>
      <c r="E181" s="69">
        <v>300</v>
      </c>
      <c r="F181" s="72">
        <v>0</v>
      </c>
      <c r="G181" s="72">
        <f>E181*F181</f>
        <v>0</v>
      </c>
    </row>
    <row r="182" spans="1:7" x14ac:dyDescent="0.25">
      <c r="A182" s="70"/>
      <c r="B182" s="20" t="s">
        <v>39</v>
      </c>
      <c r="C182" s="21" t="s">
        <v>163</v>
      </c>
      <c r="D182" s="69"/>
      <c r="E182" s="69"/>
      <c r="F182" s="72"/>
      <c r="G182" s="72"/>
    </row>
    <row r="183" spans="1:7" x14ac:dyDescent="0.25">
      <c r="A183" s="70"/>
      <c r="B183" s="20" t="s">
        <v>40</v>
      </c>
      <c r="C183" s="21" t="s">
        <v>165</v>
      </c>
      <c r="D183" s="69"/>
      <c r="E183" s="69"/>
      <c r="F183" s="72"/>
      <c r="G183" s="72"/>
    </row>
    <row r="184" spans="1:7" x14ac:dyDescent="0.25">
      <c r="A184" s="70"/>
      <c r="B184" s="20" t="s">
        <v>195</v>
      </c>
      <c r="C184" s="22" t="s">
        <v>142</v>
      </c>
      <c r="D184" s="69"/>
      <c r="E184" s="69"/>
      <c r="F184" s="72"/>
      <c r="G184" s="72"/>
    </row>
    <row r="185" spans="1:7" ht="30" x14ac:dyDescent="0.25">
      <c r="A185" s="70"/>
      <c r="B185" s="20" t="s">
        <v>212</v>
      </c>
      <c r="C185" s="21" t="s">
        <v>143</v>
      </c>
      <c r="D185" s="69"/>
      <c r="E185" s="69"/>
      <c r="F185" s="72"/>
      <c r="G185" s="72"/>
    </row>
    <row r="186" spans="1:7" x14ac:dyDescent="0.25">
      <c r="A186" s="70"/>
      <c r="B186" s="20" t="s">
        <v>186</v>
      </c>
      <c r="C186" s="21" t="s">
        <v>144</v>
      </c>
      <c r="D186" s="69"/>
      <c r="E186" s="69"/>
      <c r="F186" s="72"/>
      <c r="G186" s="72"/>
    </row>
    <row r="187" spans="1:7" x14ac:dyDescent="0.25">
      <c r="A187" s="70">
        <v>30</v>
      </c>
      <c r="B187" s="24" t="s">
        <v>156</v>
      </c>
      <c r="C187" s="32"/>
      <c r="D187" s="69">
        <v>200</v>
      </c>
      <c r="E187" s="69">
        <v>200</v>
      </c>
      <c r="F187" s="72">
        <v>0</v>
      </c>
      <c r="G187" s="72">
        <f>E187*F187</f>
        <v>0</v>
      </c>
    </row>
    <row r="188" spans="1:7" x14ac:dyDescent="0.25">
      <c r="A188" s="70"/>
      <c r="B188" s="20" t="s">
        <v>39</v>
      </c>
      <c r="C188" s="21" t="s">
        <v>210</v>
      </c>
      <c r="D188" s="69"/>
      <c r="E188" s="69"/>
      <c r="F188" s="72"/>
      <c r="G188" s="72"/>
    </row>
    <row r="189" spans="1:7" x14ac:dyDescent="0.25">
      <c r="A189" s="70"/>
      <c r="B189" s="20" t="s">
        <v>42</v>
      </c>
      <c r="C189" s="21" t="s">
        <v>201</v>
      </c>
      <c r="D189" s="69"/>
      <c r="E189" s="69"/>
      <c r="F189" s="72"/>
      <c r="G189" s="72"/>
    </row>
    <row r="190" spans="1:7" x14ac:dyDescent="0.25">
      <c r="A190" s="70"/>
      <c r="B190" s="20" t="s">
        <v>195</v>
      </c>
      <c r="C190" s="21" t="s">
        <v>115</v>
      </c>
      <c r="D190" s="69"/>
      <c r="E190" s="69"/>
      <c r="F190" s="72"/>
      <c r="G190" s="72"/>
    </row>
    <row r="191" spans="1:7" x14ac:dyDescent="0.25">
      <c r="A191" s="70"/>
      <c r="B191" s="20" t="s">
        <v>45</v>
      </c>
      <c r="C191" s="21" t="s">
        <v>211</v>
      </c>
      <c r="D191" s="69"/>
      <c r="E191" s="69"/>
      <c r="F191" s="72"/>
      <c r="G191" s="72"/>
    </row>
    <row r="192" spans="1:7" x14ac:dyDescent="0.25">
      <c r="A192" s="73" t="s">
        <v>149</v>
      </c>
      <c r="B192" s="73"/>
      <c r="C192" s="73"/>
      <c r="D192" s="73"/>
      <c r="E192" s="73"/>
      <c r="F192" s="73"/>
      <c r="G192" s="28">
        <f>SUM(G70:G191)</f>
        <v>0</v>
      </c>
    </row>
    <row r="193" spans="1:7" x14ac:dyDescent="0.25">
      <c r="A193" s="66" t="s">
        <v>2</v>
      </c>
      <c r="B193" s="66"/>
      <c r="C193" s="66"/>
      <c r="D193" s="34" t="s">
        <v>215</v>
      </c>
      <c r="E193" s="34"/>
      <c r="F193" s="34"/>
      <c r="G193" s="34"/>
    </row>
    <row r="194" spans="1:7" x14ac:dyDescent="0.25">
      <c r="A194" s="33" t="s">
        <v>3</v>
      </c>
      <c r="B194" s="33"/>
      <c r="C194" s="33"/>
      <c r="D194" s="34" t="s">
        <v>216</v>
      </c>
      <c r="E194" s="34"/>
      <c r="F194" s="34"/>
      <c r="G194" s="34"/>
    </row>
    <row r="195" spans="1:7" x14ac:dyDescent="0.25">
      <c r="A195" s="95" t="s">
        <v>223</v>
      </c>
      <c r="B195" s="95"/>
      <c r="C195" s="95"/>
      <c r="D195" s="95"/>
      <c r="E195" s="95"/>
      <c r="F195" s="95"/>
      <c r="G195" s="95"/>
    </row>
    <row r="196" spans="1:7" x14ac:dyDescent="0.25">
      <c r="A196" s="2"/>
      <c r="B196" s="3"/>
      <c r="C196" s="1"/>
      <c r="D196" s="6"/>
      <c r="E196" s="6"/>
      <c r="F196" s="4"/>
      <c r="G196" s="4"/>
    </row>
    <row r="197" spans="1:7" ht="42.75" x14ac:dyDescent="0.25">
      <c r="A197" s="23" t="s">
        <v>0</v>
      </c>
      <c r="B197" s="71" t="s">
        <v>121</v>
      </c>
      <c r="C197" s="71"/>
      <c r="D197" s="25" t="s">
        <v>1</v>
      </c>
      <c r="E197" s="25" t="s">
        <v>146</v>
      </c>
      <c r="F197" s="25" t="s">
        <v>2</v>
      </c>
      <c r="G197" s="25" t="s">
        <v>3</v>
      </c>
    </row>
    <row r="198" spans="1:7" x14ac:dyDescent="0.25">
      <c r="A198" s="70">
        <v>31</v>
      </c>
      <c r="B198" s="71" t="s">
        <v>161</v>
      </c>
      <c r="C198" s="71"/>
      <c r="D198" s="69">
        <v>5000</v>
      </c>
      <c r="E198" s="69">
        <v>5000</v>
      </c>
      <c r="F198" s="72">
        <v>0</v>
      </c>
      <c r="G198" s="72">
        <f>E198*F198</f>
        <v>0</v>
      </c>
    </row>
    <row r="199" spans="1:7" x14ac:dyDescent="0.25">
      <c r="A199" s="70"/>
      <c r="B199" s="20" t="s">
        <v>39</v>
      </c>
      <c r="C199" s="21" t="s">
        <v>85</v>
      </c>
      <c r="D199" s="69"/>
      <c r="E199" s="69"/>
      <c r="F199" s="72"/>
      <c r="G199" s="72"/>
    </row>
    <row r="200" spans="1:7" x14ac:dyDescent="0.25">
      <c r="A200" s="70"/>
      <c r="B200" s="20" t="s">
        <v>40</v>
      </c>
      <c r="C200" s="21" t="s">
        <v>41</v>
      </c>
      <c r="D200" s="69"/>
      <c r="E200" s="69"/>
      <c r="F200" s="72"/>
      <c r="G200" s="72"/>
    </row>
    <row r="201" spans="1:7" x14ac:dyDescent="0.25">
      <c r="A201" s="70"/>
      <c r="B201" s="20" t="s">
        <v>42</v>
      </c>
      <c r="C201" s="21" t="s">
        <v>162</v>
      </c>
      <c r="D201" s="69"/>
      <c r="E201" s="69"/>
      <c r="F201" s="72"/>
      <c r="G201" s="72"/>
    </row>
    <row r="202" spans="1:7" x14ac:dyDescent="0.25">
      <c r="A202" s="70"/>
      <c r="B202" s="20" t="s">
        <v>195</v>
      </c>
      <c r="C202" s="22" t="s">
        <v>28</v>
      </c>
      <c r="D202" s="69"/>
      <c r="E202" s="69"/>
      <c r="F202" s="72"/>
      <c r="G202" s="72"/>
    </row>
    <row r="203" spans="1:7" x14ac:dyDescent="0.25">
      <c r="A203" s="70"/>
      <c r="B203" s="20" t="s">
        <v>186</v>
      </c>
      <c r="C203" s="21" t="s">
        <v>86</v>
      </c>
      <c r="D203" s="69"/>
      <c r="E203" s="69"/>
      <c r="F203" s="72"/>
      <c r="G203" s="72"/>
    </row>
    <row r="204" spans="1:7" x14ac:dyDescent="0.25">
      <c r="A204" s="70">
        <v>32</v>
      </c>
      <c r="B204" s="71" t="s">
        <v>214</v>
      </c>
      <c r="C204" s="71"/>
      <c r="D204" s="69" t="s">
        <v>187</v>
      </c>
      <c r="E204" s="69">
        <v>24</v>
      </c>
      <c r="F204" s="72">
        <v>0</v>
      </c>
      <c r="G204" s="72">
        <f>E204*F204</f>
        <v>0</v>
      </c>
    </row>
    <row r="205" spans="1:7" x14ac:dyDescent="0.25">
      <c r="A205" s="70"/>
      <c r="B205" s="20" t="s">
        <v>39</v>
      </c>
      <c r="C205" s="21" t="s">
        <v>159</v>
      </c>
      <c r="D205" s="69"/>
      <c r="E205" s="69"/>
      <c r="F205" s="72"/>
      <c r="G205" s="72"/>
    </row>
    <row r="206" spans="1:7" x14ac:dyDescent="0.25">
      <c r="A206" s="70"/>
      <c r="B206" s="20" t="s">
        <v>42</v>
      </c>
      <c r="C206" s="21" t="s">
        <v>160</v>
      </c>
      <c r="D206" s="69"/>
      <c r="E206" s="69"/>
      <c r="F206" s="72"/>
      <c r="G206" s="72"/>
    </row>
    <row r="207" spans="1:7" x14ac:dyDescent="0.25">
      <c r="A207" s="70"/>
      <c r="B207" s="20" t="s">
        <v>194</v>
      </c>
      <c r="C207" s="21" t="s">
        <v>107</v>
      </c>
      <c r="D207" s="69"/>
      <c r="E207" s="69"/>
      <c r="F207" s="72"/>
      <c r="G207" s="72"/>
    </row>
    <row r="208" spans="1:7" x14ac:dyDescent="0.25">
      <c r="A208" s="70">
        <v>33</v>
      </c>
      <c r="B208" s="71" t="s">
        <v>77</v>
      </c>
      <c r="C208" s="71"/>
      <c r="D208" s="69" t="s">
        <v>158</v>
      </c>
      <c r="E208" s="69">
        <v>250</v>
      </c>
      <c r="F208" s="72">
        <v>0</v>
      </c>
      <c r="G208" s="72">
        <f>E208*F208</f>
        <v>0</v>
      </c>
    </row>
    <row r="209" spans="1:7" x14ac:dyDescent="0.25">
      <c r="A209" s="70"/>
      <c r="B209" s="20" t="s">
        <v>39</v>
      </c>
      <c r="C209" s="21" t="s">
        <v>78</v>
      </c>
      <c r="D209" s="69"/>
      <c r="E209" s="69"/>
      <c r="F209" s="72"/>
      <c r="G209" s="72"/>
    </row>
    <row r="210" spans="1:7" x14ac:dyDescent="0.25">
      <c r="A210" s="70"/>
      <c r="B210" s="20" t="s">
        <v>42</v>
      </c>
      <c r="C210" s="21" t="s">
        <v>160</v>
      </c>
      <c r="D210" s="69"/>
      <c r="E210" s="69"/>
      <c r="F210" s="72"/>
      <c r="G210" s="72"/>
    </row>
    <row r="211" spans="1:7" x14ac:dyDescent="0.25">
      <c r="A211" s="70"/>
      <c r="B211" s="20" t="s">
        <v>194</v>
      </c>
      <c r="C211" s="21" t="s">
        <v>107</v>
      </c>
      <c r="D211" s="69"/>
      <c r="E211" s="69"/>
      <c r="F211" s="72"/>
      <c r="G211" s="72"/>
    </row>
    <row r="212" spans="1:7" x14ac:dyDescent="0.25">
      <c r="A212" s="70">
        <v>34</v>
      </c>
      <c r="B212" s="74" t="s">
        <v>122</v>
      </c>
      <c r="C212" s="74"/>
      <c r="D212" s="69" t="s">
        <v>167</v>
      </c>
      <c r="E212" s="69">
        <f>(50*100)+(3*20*100)</f>
        <v>11000</v>
      </c>
      <c r="F212" s="72">
        <v>0</v>
      </c>
      <c r="G212" s="72">
        <f>E212*F212</f>
        <v>0</v>
      </c>
    </row>
    <row r="213" spans="1:7" x14ac:dyDescent="0.25">
      <c r="A213" s="70"/>
      <c r="B213" s="20" t="s">
        <v>39</v>
      </c>
      <c r="C213" s="21" t="s">
        <v>79</v>
      </c>
      <c r="D213" s="69"/>
      <c r="E213" s="69"/>
      <c r="F213" s="72"/>
      <c r="G213" s="72"/>
    </row>
    <row r="214" spans="1:7" x14ac:dyDescent="0.25">
      <c r="A214" s="70"/>
      <c r="B214" s="20" t="s">
        <v>42</v>
      </c>
      <c r="C214" s="21" t="s">
        <v>175</v>
      </c>
      <c r="D214" s="69"/>
      <c r="E214" s="69"/>
      <c r="F214" s="72"/>
      <c r="G214" s="72"/>
    </row>
    <row r="215" spans="1:7" x14ac:dyDescent="0.25">
      <c r="A215" s="70"/>
      <c r="B215" s="20" t="s">
        <v>194</v>
      </c>
      <c r="C215" s="22" t="s">
        <v>28</v>
      </c>
      <c r="D215" s="69"/>
      <c r="E215" s="69"/>
      <c r="F215" s="72"/>
      <c r="G215" s="72"/>
    </row>
    <row r="216" spans="1:7" x14ac:dyDescent="0.25">
      <c r="A216" s="70"/>
      <c r="B216" s="20" t="s">
        <v>45</v>
      </c>
      <c r="C216" s="21" t="s">
        <v>157</v>
      </c>
      <c r="D216" s="69"/>
      <c r="E216" s="69"/>
      <c r="F216" s="72"/>
      <c r="G216" s="72"/>
    </row>
    <row r="217" spans="1:7" x14ac:dyDescent="0.25">
      <c r="A217" s="70">
        <v>35</v>
      </c>
      <c r="B217" s="71" t="s">
        <v>205</v>
      </c>
      <c r="C217" s="71"/>
      <c r="D217" s="69">
        <v>2000</v>
      </c>
      <c r="E217" s="69">
        <v>2000</v>
      </c>
      <c r="F217" s="72">
        <v>0</v>
      </c>
      <c r="G217" s="72">
        <f>E217*F217</f>
        <v>0</v>
      </c>
    </row>
    <row r="218" spans="1:7" x14ac:dyDescent="0.25">
      <c r="A218" s="70"/>
      <c r="B218" s="75" t="s">
        <v>39</v>
      </c>
      <c r="C218" s="21" t="s">
        <v>192</v>
      </c>
      <c r="D218" s="69"/>
      <c r="E218" s="69"/>
      <c r="F218" s="72"/>
      <c r="G218" s="72"/>
    </row>
    <row r="219" spans="1:7" x14ac:dyDescent="0.25">
      <c r="A219" s="70"/>
      <c r="B219" s="75"/>
      <c r="C219" s="21" t="s">
        <v>193</v>
      </c>
      <c r="D219" s="69"/>
      <c r="E219" s="69"/>
      <c r="F219" s="72"/>
      <c r="G219" s="72"/>
    </row>
    <row r="220" spans="1:7" x14ac:dyDescent="0.25">
      <c r="A220" s="70"/>
      <c r="B220" s="20" t="s">
        <v>40</v>
      </c>
      <c r="C220" s="21" t="s">
        <v>153</v>
      </c>
      <c r="D220" s="69"/>
      <c r="E220" s="69"/>
      <c r="F220" s="72"/>
      <c r="G220" s="72"/>
    </row>
    <row r="221" spans="1:7" x14ac:dyDescent="0.25">
      <c r="A221" s="70"/>
      <c r="B221" s="20" t="s">
        <v>42</v>
      </c>
      <c r="C221" s="21" t="s">
        <v>191</v>
      </c>
      <c r="D221" s="69"/>
      <c r="E221" s="69"/>
      <c r="F221" s="72"/>
      <c r="G221" s="72"/>
    </row>
    <row r="222" spans="1:7" x14ac:dyDescent="0.25">
      <c r="A222" s="70"/>
      <c r="B222" s="20" t="s">
        <v>194</v>
      </c>
      <c r="C222" s="22" t="s">
        <v>28</v>
      </c>
      <c r="D222" s="69"/>
      <c r="E222" s="69"/>
      <c r="F222" s="72"/>
      <c r="G222" s="72"/>
    </row>
    <row r="223" spans="1:7" x14ac:dyDescent="0.25">
      <c r="A223" s="70"/>
      <c r="B223" s="20" t="s">
        <v>186</v>
      </c>
      <c r="C223" s="21" t="s">
        <v>204</v>
      </c>
      <c r="D223" s="69"/>
      <c r="E223" s="69"/>
      <c r="F223" s="72"/>
      <c r="G223" s="72"/>
    </row>
    <row r="224" spans="1:7" x14ac:dyDescent="0.25">
      <c r="A224" s="86" t="s">
        <v>150</v>
      </c>
      <c r="B224" s="86"/>
      <c r="C224" s="86"/>
      <c r="D224" s="86"/>
      <c r="E224" s="86"/>
      <c r="F224" s="86"/>
      <c r="G224" s="19">
        <f>SUM(G198:G223)</f>
        <v>0</v>
      </c>
    </row>
    <row r="225" spans="1:7" x14ac:dyDescent="0.25">
      <c r="A225" s="66" t="s">
        <v>2</v>
      </c>
      <c r="B225" s="66"/>
      <c r="C225" s="66"/>
      <c r="D225" s="34" t="s">
        <v>215</v>
      </c>
      <c r="E225" s="34"/>
      <c r="F225" s="34"/>
      <c r="G225" s="34"/>
    </row>
    <row r="226" spans="1:7" x14ac:dyDescent="0.25">
      <c r="A226" s="33" t="s">
        <v>3</v>
      </c>
      <c r="B226" s="33"/>
      <c r="C226" s="33"/>
      <c r="D226" s="34" t="s">
        <v>216</v>
      </c>
      <c r="E226" s="34"/>
      <c r="F226" s="34"/>
      <c r="G226" s="34"/>
    </row>
    <row r="227" spans="1:7" x14ac:dyDescent="0.25">
      <c r="A227" s="96" t="s">
        <v>224</v>
      </c>
      <c r="B227" s="96"/>
      <c r="C227" s="96"/>
      <c r="D227" s="96"/>
      <c r="E227" s="96"/>
      <c r="F227" s="96"/>
      <c r="G227" s="96"/>
    </row>
    <row r="229" spans="1:7" ht="42.75" x14ac:dyDescent="0.25">
      <c r="A229" s="23" t="s">
        <v>0</v>
      </c>
      <c r="B229" s="71" t="s">
        <v>123</v>
      </c>
      <c r="C229" s="71"/>
      <c r="D229" s="25" t="s">
        <v>1</v>
      </c>
      <c r="E229" s="25" t="s">
        <v>146</v>
      </c>
      <c r="F229" s="25" t="s">
        <v>2</v>
      </c>
      <c r="G229" s="25" t="s">
        <v>3</v>
      </c>
    </row>
    <row r="230" spans="1:7" x14ac:dyDescent="0.25">
      <c r="A230" s="70">
        <v>36</v>
      </c>
      <c r="B230" s="71" t="s">
        <v>116</v>
      </c>
      <c r="C230" s="71"/>
      <c r="D230" s="68">
        <v>1000</v>
      </c>
      <c r="E230" s="68">
        <v>1000</v>
      </c>
      <c r="F230" s="72">
        <v>0</v>
      </c>
      <c r="G230" s="72">
        <f>E230*F230</f>
        <v>0</v>
      </c>
    </row>
    <row r="231" spans="1:7" x14ac:dyDescent="0.25">
      <c r="A231" s="70"/>
      <c r="B231" s="20" t="s">
        <v>4</v>
      </c>
      <c r="C231" s="21" t="s">
        <v>25</v>
      </c>
      <c r="D231" s="68"/>
      <c r="E231" s="68"/>
      <c r="F231" s="72"/>
      <c r="G231" s="72"/>
    </row>
    <row r="232" spans="1:7" x14ac:dyDescent="0.25">
      <c r="A232" s="70"/>
      <c r="B232" s="20" t="s">
        <v>20</v>
      </c>
      <c r="C232" s="29" t="s">
        <v>154</v>
      </c>
      <c r="D232" s="68"/>
      <c r="E232" s="68"/>
      <c r="F232" s="72"/>
      <c r="G232" s="72"/>
    </row>
    <row r="233" spans="1:7" x14ac:dyDescent="0.25">
      <c r="A233" s="70"/>
      <c r="B233" s="20" t="s">
        <v>6</v>
      </c>
      <c r="C233" s="22" t="s">
        <v>28</v>
      </c>
      <c r="D233" s="68"/>
      <c r="E233" s="68"/>
      <c r="F233" s="72"/>
      <c r="G233" s="72"/>
    </row>
    <row r="234" spans="1:7" x14ac:dyDescent="0.25">
      <c r="A234" s="70"/>
      <c r="B234" s="20" t="s">
        <v>8</v>
      </c>
      <c r="C234" s="21" t="s">
        <v>202</v>
      </c>
      <c r="D234" s="68"/>
      <c r="E234" s="68"/>
      <c r="F234" s="72"/>
      <c r="G234" s="72"/>
    </row>
    <row r="235" spans="1:7" x14ac:dyDescent="0.25">
      <c r="A235" s="70"/>
      <c r="B235" s="20" t="s">
        <v>22</v>
      </c>
      <c r="C235" s="21" t="s">
        <v>209</v>
      </c>
      <c r="D235" s="68"/>
      <c r="E235" s="68"/>
      <c r="F235" s="72"/>
      <c r="G235" s="72"/>
    </row>
    <row r="236" spans="1:7" x14ac:dyDescent="0.25">
      <c r="A236" s="70">
        <v>37</v>
      </c>
      <c r="B236" s="74" t="s">
        <v>124</v>
      </c>
      <c r="C236" s="74"/>
      <c r="D236" s="69">
        <v>15000</v>
      </c>
      <c r="E236" s="69">
        <v>15000</v>
      </c>
      <c r="F236" s="85">
        <v>0</v>
      </c>
      <c r="G236" s="85">
        <f>E236*F236</f>
        <v>0</v>
      </c>
    </row>
    <row r="237" spans="1:7" x14ac:dyDescent="0.25">
      <c r="A237" s="70"/>
      <c r="B237" s="20" t="s">
        <v>39</v>
      </c>
      <c r="C237" s="21" t="s">
        <v>117</v>
      </c>
      <c r="D237" s="69"/>
      <c r="E237" s="69"/>
      <c r="F237" s="85"/>
      <c r="G237" s="85"/>
    </row>
    <row r="238" spans="1:7" x14ac:dyDescent="0.25">
      <c r="A238" s="70"/>
      <c r="B238" s="20"/>
      <c r="C238" s="21" t="s">
        <v>118</v>
      </c>
      <c r="D238" s="69"/>
      <c r="E238" s="69"/>
      <c r="F238" s="85"/>
      <c r="G238" s="85"/>
    </row>
    <row r="239" spans="1:7" x14ac:dyDescent="0.25">
      <c r="A239" s="70"/>
      <c r="B239" s="20" t="s">
        <v>42</v>
      </c>
      <c r="C239" s="21" t="s">
        <v>203</v>
      </c>
      <c r="D239" s="69"/>
      <c r="E239" s="69"/>
      <c r="F239" s="85"/>
      <c r="G239" s="85"/>
    </row>
    <row r="240" spans="1:7" x14ac:dyDescent="0.25">
      <c r="A240" s="70"/>
      <c r="B240" s="20" t="s">
        <v>6</v>
      </c>
      <c r="C240" s="22" t="s">
        <v>28</v>
      </c>
      <c r="D240" s="69"/>
      <c r="E240" s="69"/>
      <c r="F240" s="85"/>
      <c r="G240" s="85"/>
    </row>
    <row r="241" spans="1:7" x14ac:dyDescent="0.25">
      <c r="A241" s="70"/>
      <c r="B241" s="20" t="s">
        <v>22</v>
      </c>
      <c r="C241" s="21" t="s">
        <v>125</v>
      </c>
      <c r="D241" s="69"/>
      <c r="E241" s="69"/>
      <c r="F241" s="85"/>
      <c r="G241" s="85"/>
    </row>
    <row r="242" spans="1:7" x14ac:dyDescent="0.25">
      <c r="A242" s="87">
        <v>38</v>
      </c>
      <c r="B242" s="24" t="s">
        <v>188</v>
      </c>
      <c r="C242" s="21"/>
      <c r="D242" s="91">
        <v>500</v>
      </c>
      <c r="E242" s="91">
        <v>500</v>
      </c>
      <c r="F242" s="85">
        <v>0</v>
      </c>
      <c r="G242" s="85">
        <f>E242*F242</f>
        <v>0</v>
      </c>
    </row>
    <row r="243" spans="1:7" x14ac:dyDescent="0.25">
      <c r="A243" s="87"/>
      <c r="B243" s="20" t="s">
        <v>4</v>
      </c>
      <c r="C243" s="21" t="s">
        <v>25</v>
      </c>
      <c r="D243" s="92"/>
      <c r="E243" s="92"/>
      <c r="F243" s="85"/>
      <c r="G243" s="85"/>
    </row>
    <row r="244" spans="1:7" x14ac:dyDescent="0.25">
      <c r="A244" s="87"/>
      <c r="B244" s="20"/>
      <c r="C244" s="21" t="s">
        <v>189</v>
      </c>
      <c r="D244" s="92"/>
      <c r="E244" s="92"/>
      <c r="F244" s="85"/>
      <c r="G244" s="85"/>
    </row>
    <row r="245" spans="1:7" x14ac:dyDescent="0.25">
      <c r="A245" s="87"/>
      <c r="B245" s="20" t="s">
        <v>20</v>
      </c>
      <c r="C245" s="21" t="s">
        <v>21</v>
      </c>
      <c r="D245" s="92"/>
      <c r="E245" s="92"/>
      <c r="F245" s="85"/>
      <c r="G245" s="85"/>
    </row>
    <row r="246" spans="1:7" x14ac:dyDescent="0.25">
      <c r="A246" s="87"/>
      <c r="B246" s="20" t="s">
        <v>6</v>
      </c>
      <c r="C246" s="22" t="s">
        <v>28</v>
      </c>
      <c r="D246" s="92"/>
      <c r="E246" s="92"/>
      <c r="F246" s="85"/>
      <c r="G246" s="85"/>
    </row>
    <row r="247" spans="1:7" x14ac:dyDescent="0.25">
      <c r="A247" s="87"/>
      <c r="B247" s="20" t="s">
        <v>8</v>
      </c>
      <c r="C247" s="21" t="s">
        <v>202</v>
      </c>
      <c r="D247" s="92"/>
      <c r="E247" s="92"/>
      <c r="F247" s="85"/>
      <c r="G247" s="85"/>
    </row>
    <row r="248" spans="1:7" x14ac:dyDescent="0.25">
      <c r="A248" s="87"/>
      <c r="B248" s="20" t="s">
        <v>22</v>
      </c>
      <c r="C248" s="21" t="s">
        <v>190</v>
      </c>
      <c r="D248" s="93"/>
      <c r="E248" s="93"/>
      <c r="F248" s="85"/>
      <c r="G248" s="85"/>
    </row>
    <row r="249" spans="1:7" x14ac:dyDescent="0.25">
      <c r="A249" s="87">
        <v>39</v>
      </c>
      <c r="B249" s="88" t="s">
        <v>133</v>
      </c>
      <c r="C249" s="88"/>
      <c r="D249" s="89" t="s">
        <v>213</v>
      </c>
      <c r="E249" s="89">
        <v>36</v>
      </c>
      <c r="F249" s="90">
        <v>0</v>
      </c>
      <c r="G249" s="90">
        <f>E249*F249</f>
        <v>0</v>
      </c>
    </row>
    <row r="250" spans="1:7" x14ac:dyDescent="0.25">
      <c r="A250" s="87"/>
      <c r="B250" s="29" t="s">
        <v>39</v>
      </c>
      <c r="C250" s="30" t="s">
        <v>114</v>
      </c>
      <c r="D250" s="89"/>
      <c r="E250" s="89"/>
      <c r="F250" s="90"/>
      <c r="G250" s="90"/>
    </row>
    <row r="251" spans="1:7" x14ac:dyDescent="0.25">
      <c r="A251" s="87"/>
      <c r="B251" s="29" t="s">
        <v>42</v>
      </c>
      <c r="C251" s="30" t="s">
        <v>160</v>
      </c>
      <c r="D251" s="89"/>
      <c r="E251" s="89"/>
      <c r="F251" s="90"/>
      <c r="G251" s="90"/>
    </row>
    <row r="252" spans="1:7" x14ac:dyDescent="0.25">
      <c r="A252" s="87"/>
      <c r="B252" s="29" t="s">
        <v>43</v>
      </c>
      <c r="C252" s="30" t="s">
        <v>107</v>
      </c>
      <c r="D252" s="89"/>
      <c r="E252" s="89"/>
      <c r="F252" s="90"/>
      <c r="G252" s="90"/>
    </row>
    <row r="253" spans="1:7" x14ac:dyDescent="0.25">
      <c r="A253" s="67" t="s">
        <v>151</v>
      </c>
      <c r="B253" s="67"/>
      <c r="C253" s="67"/>
      <c r="D253" s="67"/>
      <c r="E253" s="67"/>
      <c r="F253" s="67"/>
      <c r="G253" s="31">
        <f>SUM(G230:G252)</f>
        <v>0</v>
      </c>
    </row>
    <row r="254" spans="1:7" x14ac:dyDescent="0.25">
      <c r="A254" s="66" t="s">
        <v>2</v>
      </c>
      <c r="B254" s="66"/>
      <c r="C254" s="66"/>
      <c r="D254" s="34" t="s">
        <v>215</v>
      </c>
      <c r="E254" s="34"/>
      <c r="F254" s="34"/>
      <c r="G254" s="34"/>
    </row>
    <row r="255" spans="1:7" x14ac:dyDescent="0.25">
      <c r="A255" s="33" t="s">
        <v>3</v>
      </c>
      <c r="B255" s="33"/>
      <c r="C255" s="33"/>
      <c r="D255" s="34" t="s">
        <v>216</v>
      </c>
      <c r="E255" s="34"/>
      <c r="F255" s="34"/>
      <c r="G255" s="34"/>
    </row>
    <row r="256" spans="1:7" x14ac:dyDescent="0.25">
      <c r="A256" s="97" t="s">
        <v>225</v>
      </c>
      <c r="B256" s="97"/>
      <c r="C256" s="97"/>
      <c r="D256" s="97"/>
      <c r="E256" s="97"/>
      <c r="F256" s="97"/>
      <c r="G256" s="97"/>
    </row>
  </sheetData>
  <mergeCells count="275">
    <mergeCell ref="F217:F223"/>
    <mergeCell ref="G217:G223"/>
    <mergeCell ref="A217:A223"/>
    <mergeCell ref="A53:A58"/>
    <mergeCell ref="B46:C46"/>
    <mergeCell ref="A96:A108"/>
    <mergeCell ref="B96:C96"/>
    <mergeCell ref="B97:B98"/>
    <mergeCell ref="A242:A248"/>
    <mergeCell ref="D242:D248"/>
    <mergeCell ref="E242:E248"/>
    <mergeCell ref="B217:C217"/>
    <mergeCell ref="B218:B219"/>
    <mergeCell ref="D217:D223"/>
    <mergeCell ref="E217:E223"/>
    <mergeCell ref="G187:G191"/>
    <mergeCell ref="F187:F191"/>
    <mergeCell ref="E187:E191"/>
    <mergeCell ref="G181:G186"/>
    <mergeCell ref="F181:F186"/>
    <mergeCell ref="E181:E186"/>
    <mergeCell ref="A46:A52"/>
    <mergeCell ref="A236:A241"/>
    <mergeCell ref="A171:A175"/>
    <mergeCell ref="E171:E175"/>
    <mergeCell ref="F171:F175"/>
    <mergeCell ref="F150:F154"/>
    <mergeCell ref="B69:C69"/>
    <mergeCell ref="A70:A75"/>
    <mergeCell ref="B70:C70"/>
    <mergeCell ref="A76:A80"/>
    <mergeCell ref="B76:C76"/>
    <mergeCell ref="B91:C91"/>
    <mergeCell ref="D91:D95"/>
    <mergeCell ref="F91:F95"/>
    <mergeCell ref="A113:A120"/>
    <mergeCell ref="B113:C113"/>
    <mergeCell ref="D113:D120"/>
    <mergeCell ref="F113:F120"/>
    <mergeCell ref="F155:F159"/>
    <mergeCell ref="A165:A170"/>
    <mergeCell ref="B165:C165"/>
    <mergeCell ref="A59:A63"/>
    <mergeCell ref="B59:C59"/>
    <mergeCell ref="E59:E63"/>
    <mergeCell ref="A249:A252"/>
    <mergeCell ref="B249:C249"/>
    <mergeCell ref="D249:D252"/>
    <mergeCell ref="F249:F252"/>
    <mergeCell ref="G249:G252"/>
    <mergeCell ref="B229:C229"/>
    <mergeCell ref="A230:A235"/>
    <mergeCell ref="B230:C230"/>
    <mergeCell ref="B236:C236"/>
    <mergeCell ref="F242:F248"/>
    <mergeCell ref="G242:G248"/>
    <mergeCell ref="E249:E252"/>
    <mergeCell ref="B99:B101"/>
    <mergeCell ref="B102:B104"/>
    <mergeCell ref="B105:B107"/>
    <mergeCell ref="A86:A90"/>
    <mergeCell ref="B86:C86"/>
    <mergeCell ref="D86:D90"/>
    <mergeCell ref="F86:F90"/>
    <mergeCell ref="G86:G90"/>
    <mergeCell ref="A91:A95"/>
    <mergeCell ref="G42:G45"/>
    <mergeCell ref="D81:D85"/>
    <mergeCell ref="F81:F85"/>
    <mergeCell ref="G81:G85"/>
    <mergeCell ref="D70:D75"/>
    <mergeCell ref="F70:F75"/>
    <mergeCell ref="G70:G75"/>
    <mergeCell ref="D76:D80"/>
    <mergeCell ref="F76:F80"/>
    <mergeCell ref="G76:G80"/>
    <mergeCell ref="E70:E75"/>
    <mergeCell ref="E76:E80"/>
    <mergeCell ref="D53:D58"/>
    <mergeCell ref="F53:F58"/>
    <mergeCell ref="G53:G58"/>
    <mergeCell ref="D59:D63"/>
    <mergeCell ref="F59:F63"/>
    <mergeCell ref="G59:G63"/>
    <mergeCell ref="G29:G35"/>
    <mergeCell ref="E23:E28"/>
    <mergeCell ref="B30:B31"/>
    <mergeCell ref="G150:G154"/>
    <mergeCell ref="E96:E108"/>
    <mergeCell ref="E135:E139"/>
    <mergeCell ref="E140:E144"/>
    <mergeCell ref="D236:D241"/>
    <mergeCell ref="G236:G241"/>
    <mergeCell ref="D230:D235"/>
    <mergeCell ref="F230:F235"/>
    <mergeCell ref="G230:G235"/>
    <mergeCell ref="F236:F241"/>
    <mergeCell ref="E230:E235"/>
    <mergeCell ref="E236:E241"/>
    <mergeCell ref="D96:D108"/>
    <mergeCell ref="F96:F108"/>
    <mergeCell ref="G96:G108"/>
    <mergeCell ref="D150:D154"/>
    <mergeCell ref="A224:F224"/>
    <mergeCell ref="D42:D45"/>
    <mergeCell ref="D46:D52"/>
    <mergeCell ref="F46:F52"/>
    <mergeCell ref="G46:G52"/>
    <mergeCell ref="G15:G18"/>
    <mergeCell ref="A19:A22"/>
    <mergeCell ref="B19:C19"/>
    <mergeCell ref="D19:D22"/>
    <mergeCell ref="F19:F22"/>
    <mergeCell ref="G19:G22"/>
    <mergeCell ref="E15:E18"/>
    <mergeCell ref="E19:E22"/>
    <mergeCell ref="A42:A45"/>
    <mergeCell ref="B42:C42"/>
    <mergeCell ref="A36:A41"/>
    <mergeCell ref="B36:C36"/>
    <mergeCell ref="F36:F41"/>
    <mergeCell ref="G36:G41"/>
    <mergeCell ref="B37:B38"/>
    <mergeCell ref="A23:A28"/>
    <mergeCell ref="B23:C23"/>
    <mergeCell ref="D23:D28"/>
    <mergeCell ref="F23:F28"/>
    <mergeCell ref="G23:G28"/>
    <mergeCell ref="A29:A35"/>
    <mergeCell ref="B29:C29"/>
    <mergeCell ref="D29:D35"/>
    <mergeCell ref="F29:F35"/>
    <mergeCell ref="G7:G10"/>
    <mergeCell ref="A3:A6"/>
    <mergeCell ref="B3:C3"/>
    <mergeCell ref="D3:D6"/>
    <mergeCell ref="F3:F6"/>
    <mergeCell ref="G3:G6"/>
    <mergeCell ref="A11:A14"/>
    <mergeCell ref="B11:C11"/>
    <mergeCell ref="D11:D14"/>
    <mergeCell ref="F11:F14"/>
    <mergeCell ref="G11:G14"/>
    <mergeCell ref="E11:E14"/>
    <mergeCell ref="A1:D1"/>
    <mergeCell ref="B2:C2"/>
    <mergeCell ref="A7:A10"/>
    <mergeCell ref="B7:C7"/>
    <mergeCell ref="D7:D10"/>
    <mergeCell ref="F7:F10"/>
    <mergeCell ref="E3:E6"/>
    <mergeCell ref="E7:E10"/>
    <mergeCell ref="A81:A85"/>
    <mergeCell ref="B81:C81"/>
    <mergeCell ref="E81:E85"/>
    <mergeCell ref="E29:E35"/>
    <mergeCell ref="E36:E41"/>
    <mergeCell ref="E42:E45"/>
    <mergeCell ref="E46:E52"/>
    <mergeCell ref="E53:E58"/>
    <mergeCell ref="A64:F64"/>
    <mergeCell ref="A15:A18"/>
    <mergeCell ref="B15:C15"/>
    <mergeCell ref="D15:D18"/>
    <mergeCell ref="F15:F18"/>
    <mergeCell ref="D36:D41"/>
    <mergeCell ref="F42:F45"/>
    <mergeCell ref="B53:C53"/>
    <mergeCell ref="G91:G95"/>
    <mergeCell ref="E86:E90"/>
    <mergeCell ref="E91:E95"/>
    <mergeCell ref="A109:A112"/>
    <mergeCell ref="B109:C109"/>
    <mergeCell ref="D109:D112"/>
    <mergeCell ref="F109:F112"/>
    <mergeCell ref="G109:G112"/>
    <mergeCell ref="E109:E112"/>
    <mergeCell ref="G113:G120"/>
    <mergeCell ref="B116:B117"/>
    <mergeCell ref="B118:B119"/>
    <mergeCell ref="E113:E120"/>
    <mergeCell ref="G160:G164"/>
    <mergeCell ref="D165:D170"/>
    <mergeCell ref="F165:F170"/>
    <mergeCell ref="A121:A128"/>
    <mergeCell ref="B121:C121"/>
    <mergeCell ref="D121:D128"/>
    <mergeCell ref="F121:F128"/>
    <mergeCell ref="G121:G128"/>
    <mergeCell ref="B124:B125"/>
    <mergeCell ref="B126:B127"/>
    <mergeCell ref="A129:A134"/>
    <mergeCell ref="B129:C129"/>
    <mergeCell ref="D129:D134"/>
    <mergeCell ref="F129:F134"/>
    <mergeCell ref="G129:G134"/>
    <mergeCell ref="E121:E128"/>
    <mergeCell ref="E129:E134"/>
    <mergeCell ref="A155:A159"/>
    <mergeCell ref="B155:C155"/>
    <mergeCell ref="D155:D159"/>
    <mergeCell ref="G155:G159"/>
    <mergeCell ref="A145:A149"/>
    <mergeCell ref="B145:C145"/>
    <mergeCell ref="D145:D149"/>
    <mergeCell ref="F145:F149"/>
    <mergeCell ref="G145:G149"/>
    <mergeCell ref="A135:A139"/>
    <mergeCell ref="B135:C135"/>
    <mergeCell ref="D135:D139"/>
    <mergeCell ref="F135:F139"/>
    <mergeCell ref="G135:G139"/>
    <mergeCell ref="A140:A144"/>
    <mergeCell ref="B140:C140"/>
    <mergeCell ref="D140:D144"/>
    <mergeCell ref="F140:F144"/>
    <mergeCell ref="G140:G144"/>
    <mergeCell ref="A212:A216"/>
    <mergeCell ref="B212:C212"/>
    <mergeCell ref="D212:D216"/>
    <mergeCell ref="F212:F216"/>
    <mergeCell ref="G212:G216"/>
    <mergeCell ref="A208:A211"/>
    <mergeCell ref="B208:C208"/>
    <mergeCell ref="D208:D211"/>
    <mergeCell ref="F208:F211"/>
    <mergeCell ref="G208:G211"/>
    <mergeCell ref="D204:D207"/>
    <mergeCell ref="E204:E207"/>
    <mergeCell ref="F204:F207"/>
    <mergeCell ref="A198:A203"/>
    <mergeCell ref="B198:C198"/>
    <mergeCell ref="D198:D203"/>
    <mergeCell ref="E198:E203"/>
    <mergeCell ref="F198:F203"/>
    <mergeCell ref="G165:G170"/>
    <mergeCell ref="A192:F192"/>
    <mergeCell ref="G204:G207"/>
    <mergeCell ref="G198:G203"/>
    <mergeCell ref="B197:C197"/>
    <mergeCell ref="G171:G175"/>
    <mergeCell ref="D176:D180"/>
    <mergeCell ref="D181:D186"/>
    <mergeCell ref="D187:D191"/>
    <mergeCell ref="E176:E180"/>
    <mergeCell ref="G176:G180"/>
    <mergeCell ref="F176:F180"/>
    <mergeCell ref="A176:A180"/>
    <mergeCell ref="A181:A186"/>
    <mergeCell ref="A187:A191"/>
    <mergeCell ref="D171:D175"/>
    <mergeCell ref="A65:C65"/>
    <mergeCell ref="A67:G67"/>
    <mergeCell ref="A193:C193"/>
    <mergeCell ref="A195:G195"/>
    <mergeCell ref="A225:C225"/>
    <mergeCell ref="A227:G227"/>
    <mergeCell ref="A254:C254"/>
    <mergeCell ref="A256:G256"/>
    <mergeCell ref="A253:F253"/>
    <mergeCell ref="E145:E149"/>
    <mergeCell ref="E150:E154"/>
    <mergeCell ref="E155:E159"/>
    <mergeCell ref="E160:E164"/>
    <mergeCell ref="E165:E170"/>
    <mergeCell ref="E208:E211"/>
    <mergeCell ref="E212:E216"/>
    <mergeCell ref="A160:A164"/>
    <mergeCell ref="B160:C160"/>
    <mergeCell ref="D160:D164"/>
    <mergeCell ref="F160:F164"/>
    <mergeCell ref="A150:A154"/>
    <mergeCell ref="B150:C150"/>
    <mergeCell ref="A204:A207"/>
    <mergeCell ref="B204:C204"/>
  </mergeCells>
  <pageMargins left="0.25" right="0.25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B346D29C1E4647A20B8E603178D068" ma:contentTypeVersion="11" ma:contentTypeDescription="Create a new document." ma:contentTypeScope="" ma:versionID="624809fa2649ae9b81b90bfc12a47a59">
  <xsd:schema xmlns:xsd="http://www.w3.org/2001/XMLSchema" xmlns:xs="http://www.w3.org/2001/XMLSchema" xmlns:p="http://schemas.microsoft.com/office/2006/metadata/properties" xmlns:ns3="cb1b4341-d509-4062-8a3a-a5d857c36bc3" xmlns:ns4="4c34ca83-a741-4482-937d-535795150510" targetNamespace="http://schemas.microsoft.com/office/2006/metadata/properties" ma:root="true" ma:fieldsID="690ad1421508eb76c881c6d8c6e3c996" ns3:_="" ns4:_="">
    <xsd:import namespace="cb1b4341-d509-4062-8a3a-a5d857c36bc3"/>
    <xsd:import namespace="4c34ca83-a741-4482-937d-53579515051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1b4341-d509-4062-8a3a-a5d857c36b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Location" ma:index="12" nillable="true" ma:displayName="Location" ma:internalName="MediaServiceLocatio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34ca83-a741-4482-937d-535795150510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890AE5-65B0-46BC-9786-7A63335301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b1b4341-d509-4062-8a3a-a5d857c36bc3"/>
    <ds:schemaRef ds:uri="4c34ca83-a741-4482-937d-5357951505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05882E1-393F-4154-99EE-F29B3976A7E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06ACF4B-D9A6-400D-BB20-341E4C97DB51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2</vt:i4>
      </vt:variant>
    </vt:vector>
  </HeadingPairs>
  <TitlesOfParts>
    <vt:vector size="2" baseType="lpstr">
      <vt:lpstr>Povzetek</vt:lpstr>
      <vt:lpstr>Specifikacija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Maja Pangršič</dc:creator>
  <cp:lastModifiedBy>Sandra Momič</cp:lastModifiedBy>
  <cp:lastPrinted>2020-01-20T09:11:11Z</cp:lastPrinted>
  <dcterms:created xsi:type="dcterms:W3CDTF">2016-12-08T15:17:23Z</dcterms:created>
  <dcterms:modified xsi:type="dcterms:W3CDTF">2023-03-20T13:31:23Z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0x01010081B346D29C1E4647A20B8E603178D068</vt:lpwstr>
  </property>
</Properties>
</file>